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0" windowWidth="15480" windowHeight="5565" tabRatio="595" activeTab="4"/>
  </bookViews>
  <sheets>
    <sheet name="Cover" sheetId="1" r:id="rId1"/>
    <sheet name="Results" sheetId="2" r:id="rId2"/>
    <sheet name="ASSESSMENT SUBJECTS" sheetId="3" r:id="rId3"/>
    <sheet name="Criteria " sheetId="4" r:id="rId4"/>
    <sheet name="JAF" sheetId="5" r:id="rId5"/>
  </sheets>
  <externalReferences>
    <externalReference r:id="rId8"/>
    <externalReference r:id="rId9"/>
    <externalReference r:id="rId10"/>
  </externalReferences>
  <definedNames>
    <definedName name="CRITERIA" localSheetId="4">'JAF'!$Z$3:$AD$3</definedName>
    <definedName name="EVA">#REF!</definedName>
    <definedName name="EVB">#REF!</definedName>
    <definedName name="EVC">#REF!</definedName>
    <definedName name="EVD">#REF!</definedName>
    <definedName name="EVE">#REF!</definedName>
    <definedName name="EXTRACT" localSheetId="4">'JAF'!$Z$9:$AD$588</definedName>
    <definedName name="Findshortfalls" localSheetId="2">'ASSESSMENT SUBJECTS'!Findshortfalls</definedName>
    <definedName name="Findshortfalls" localSheetId="3">'Criteria '!Findshortfalls</definedName>
    <definedName name="Findshortfalls">[0]!Findshortfalls</definedName>
    <definedName name="Findstrengthaubjects" localSheetId="2">'ASSESSMENT SUBJECTS'!Findstrengthaubjects</definedName>
    <definedName name="Findstrengthaubjects" localSheetId="3">'Criteria '!Findstrengthaubjects</definedName>
    <definedName name="Findstrengthaubjects">[0]!Findstrengthaubjects</definedName>
    <definedName name="JOB">#REF!</definedName>
    <definedName name="Job_Name" localSheetId="3">'[3]JAF'!#REF!</definedName>
    <definedName name="Job_Name">#REF!</definedName>
    <definedName name="KC" localSheetId="3">'[3]JAF'!#REF!</definedName>
    <definedName name="KC">'[1]JAF'!#REF!</definedName>
    <definedName name="LA">'JAF'!$E$9:$E$102</definedName>
    <definedName name="LB" localSheetId="3">#REF!</definedName>
    <definedName name="lb">'JAF'!$E$107:$E$588</definedName>
    <definedName name="LC">'JAF'!#REF!</definedName>
    <definedName name="LCC" localSheetId="2">'Cover'!$E$8:$E$262</definedName>
    <definedName name="LCC" localSheetId="0">'Cover'!$E$8:$E$262</definedName>
    <definedName name="LCC" localSheetId="3">#REF!</definedName>
    <definedName name="LCC">'JAF'!#REF!</definedName>
    <definedName name="LD" localSheetId="3">#REF!</definedName>
    <definedName name="LD">'JAF'!$E$591:$E$698</definedName>
    <definedName name="LE" localSheetId="3">#REF!</definedName>
    <definedName name="LE">'JAF'!$E$702:$E$767</definedName>
    <definedName name="MA" localSheetId="3">#REF!</definedName>
    <definedName name="MA">'JAF'!$O$9:$O$102</definedName>
    <definedName name="mb">'JAF'!$O$107:$O$588</definedName>
    <definedName name="mc">'JAF'!#REF!</definedName>
    <definedName name="MD">'JAF'!$O$591:$O$698</definedName>
    <definedName name="ME">'JAF'!$O$701:$O$767</definedName>
    <definedName name="NA" localSheetId="3">#REF!</definedName>
    <definedName name="NA">'JAF'!#REF!</definedName>
    <definedName name="NB" localSheetId="3">#REF!</definedName>
    <definedName name="NB">'JAF'!#REF!</definedName>
    <definedName name="NC" localSheetId="3">#REF!</definedName>
    <definedName name="NC">'JAF'!#REF!</definedName>
    <definedName name="ND" localSheetId="3">#REF!</definedName>
    <definedName name="ND">'JAF'!#REF!</definedName>
    <definedName name="NE" localSheetId="3">#REF!</definedName>
    <definedName name="NE">'JAF'!#REF!</definedName>
    <definedName name="NRA">'JAF'!#REF!</definedName>
    <definedName name="NRB">'JAF'!$D$107:$D$588</definedName>
    <definedName name="NRC">'JAF'!#REF!</definedName>
    <definedName name="NRD" localSheetId="3">'[2]JAF'!#REF!</definedName>
    <definedName name="NRD">'JAF'!#REF!</definedName>
    <definedName name="NRE" localSheetId="3">'[2]JAF'!#REF!</definedName>
    <definedName name="NRE">'JAF'!#REF!</definedName>
    <definedName name="PLA">'JAF'!$F$9:$F$102</definedName>
    <definedName name="plb">'JAF'!$F$107:$F$588</definedName>
    <definedName name="plc">'JAF'!#REF!</definedName>
    <definedName name="PLD">'JAF'!$F$591:$F$698</definedName>
    <definedName name="PLE">'JAF'!$F$702:$F$767</definedName>
    <definedName name="_xlnm.Print_Area" localSheetId="2">'ASSESSMENT SUBJECTS'!$B$3:$E$84</definedName>
    <definedName name="_xlnm.Print_Area" localSheetId="0">'Cover'!$B$4:$H$29</definedName>
    <definedName name="_xlnm.Print_Area" localSheetId="3">'Criteria '!$A$1:$I$496</definedName>
    <definedName name="_xlnm.Print_Area" localSheetId="4">'JAF'!$A$1:$N$768</definedName>
    <definedName name="_xlnm.Print_Area" localSheetId="1">'Results'!$D$3:$M$15</definedName>
    <definedName name="_xlnm.Print_Titles" localSheetId="2">'ASSESSMENT SUBJECTS'!$3:$4</definedName>
    <definedName name="_xlnm.Print_Titles" localSheetId="3">'Criteria '!$1:$4</definedName>
    <definedName name="_xlnm.Print_Titles" localSheetId="4">'JAF'!$1:$2</definedName>
    <definedName name="PRINTJAF" localSheetId="2">'ASSESSMENT SUBJECTS'!PRINTJAF</definedName>
    <definedName name="PRINTJAF" localSheetId="3">'Criteria '!PRINTJAF</definedName>
    <definedName name="PRINTJAF">[0]!PRINTJAF</definedName>
    <definedName name="Result_A" localSheetId="3">'[3]Results'!#REF!</definedName>
    <definedName name="Result_A">#REF!</definedName>
    <definedName name="Result_B" localSheetId="3">'[3]Results'!#REF!</definedName>
    <definedName name="Result_B">#REF!</definedName>
    <definedName name="Result_C" localSheetId="3">'[3]Results'!#REF!</definedName>
    <definedName name="Result_C">#REF!</definedName>
    <definedName name="Result_D" localSheetId="3">'[3]Results'!#REF!</definedName>
    <definedName name="Result_D">#REF!</definedName>
    <definedName name="Result_E" localSheetId="3">'[3]Results'!#REF!</definedName>
    <definedName name="Result_E">#REF!</definedName>
    <definedName name="RQA" localSheetId="3">#REF!</definedName>
    <definedName name="RQA">'JAF'!$D$9:$D$102</definedName>
    <definedName name="RQB" localSheetId="3">#REF!</definedName>
    <definedName name="rqb">'JAF'!$D$107:$D$588</definedName>
    <definedName name="RQC" localSheetId="3">#REF!</definedName>
    <definedName name="rqc">'JAF'!#REF!</definedName>
    <definedName name="RQD" localSheetId="3">#REF!</definedName>
    <definedName name="RQD">'JAF'!$D$591:$D$698</definedName>
    <definedName name="RQE" localSheetId="3">#REF!</definedName>
    <definedName name="RQE">'JAF'!$D$702:$D$767</definedName>
    <definedName name="Site" localSheetId="3">'[3]JAF'!#REF!</definedName>
    <definedName name="Site">#REF!</definedName>
    <definedName name="SUBECTS" localSheetId="2">'ASSESSMENT SUBJECTS'!SUBECTS</definedName>
    <definedName name="SUBECTS" localSheetId="3">'Criteria '!SUBECTS</definedName>
    <definedName name="SUBECTS">[0]!SUBECTS</definedName>
    <definedName name="TOTAL_header" localSheetId="3">'[3]JAF'!#REF!</definedName>
    <definedName name="TOTAL_header">#REF!</definedName>
  </definedNames>
  <calcPr fullCalcOnLoad="1"/>
</workbook>
</file>

<file path=xl/sharedStrings.xml><?xml version="1.0" encoding="utf-8"?>
<sst xmlns="http://schemas.openxmlformats.org/spreadsheetml/2006/main" count="2180" uniqueCount="1579">
  <si>
    <t>SOUND OVERVIEW</t>
  </si>
  <si>
    <t>OF THINGS</t>
  </si>
  <si>
    <t xml:space="preserve"> REFUSES TO BECOME</t>
  </si>
  <si>
    <t xml:space="preserve"> INTEGRATES HIMSELF</t>
  </si>
  <si>
    <t xml:space="preserve"> CATALYSES AND</t>
  </si>
  <si>
    <t>A TEAM MEMBER</t>
  </si>
  <si>
    <t>WITH DIFFICULTY INTO</t>
  </si>
  <si>
    <t>WELL INTO THE TEAM</t>
  </si>
  <si>
    <t>STIMULATES THE GROUP</t>
  </si>
  <si>
    <t>TEAM SPIRIT</t>
  </si>
  <si>
    <t>A TEAM</t>
  </si>
  <si>
    <t xml:space="preserve"> ACTIVE ELEMENT</t>
  </si>
  <si>
    <t>TENDS TO BE A LONER</t>
  </si>
  <si>
    <t xml:space="preserve"> COLD</t>
  </si>
  <si>
    <t xml:space="preserve"> CIVILITY CORRECT</t>
  </si>
  <si>
    <t xml:space="preserve"> AMIABLE CIVILITY</t>
  </si>
  <si>
    <t xml:space="preserve"> WINS PEOPLE'S TRUST</t>
  </si>
  <si>
    <t>BUT NOT NECESSARLY</t>
  </si>
  <si>
    <t>"RELATIONS WITH</t>
  </si>
  <si>
    <t xml:space="preserve"> BEHAVES IN AN</t>
  </si>
  <si>
    <t>PLEASANT AND</t>
  </si>
  <si>
    <t xml:space="preserve"> PLEASANT</t>
  </si>
  <si>
    <t xml:space="preserve"> ALWAYS READY TO</t>
  </si>
  <si>
    <t>SUBORDONATES,COLLEAGUES,</t>
  </si>
  <si>
    <t>UNDERHAND WAY AT</t>
  </si>
  <si>
    <t>SOCIABLE</t>
  </si>
  <si>
    <t>COLLABORATE</t>
  </si>
  <si>
    <t>OTHER SERVICES"</t>
  </si>
  <si>
    <t>TIMES</t>
  </si>
  <si>
    <t xml:space="preserve"> HAS REGARD FOR</t>
  </si>
  <si>
    <t>COLLEAGUES</t>
  </si>
  <si>
    <t>RESPECTED AND HIGHLY</t>
  </si>
  <si>
    <t xml:space="preserve"> AGGRESSIVE</t>
  </si>
  <si>
    <t>REGARDED BY ALL</t>
  </si>
  <si>
    <t>CAN BE INCORRECT</t>
  </si>
  <si>
    <t xml:space="preserve"> OBEYS RELUCTANTLY</t>
  </si>
  <si>
    <t>COLLABORATES</t>
  </si>
  <si>
    <t>TOTALY UNINHIBITED</t>
  </si>
  <si>
    <t>AND / OR IMPERTINENT</t>
  </si>
  <si>
    <t>WELL</t>
  </si>
  <si>
    <t>WITH COMMUNICATION</t>
  </si>
  <si>
    <t>"RELATIONS WITH HIERARCHIES"</t>
  </si>
  <si>
    <t>DOES NOT TOLERATE</t>
  </si>
  <si>
    <t>AND RESPONSES</t>
  </si>
  <si>
    <t>AT ALL LEVELS</t>
  </si>
  <si>
    <t>REGULARLY</t>
  </si>
  <si>
    <t>CRITICISM</t>
  </si>
  <si>
    <t xml:space="preserve">POSITIVELY TO </t>
  </si>
  <si>
    <t>OPPOSING AND</t>
  </si>
  <si>
    <t>SUGGESTION AND</t>
  </si>
  <si>
    <t>CAN  VOICE HIS</t>
  </si>
  <si>
    <t>CRITICIZING</t>
  </si>
  <si>
    <t>OPINION WHILE STILL</t>
  </si>
  <si>
    <t>ACCEPTING THE</t>
  </si>
  <si>
    <t>UNDISCIPLINED</t>
  </si>
  <si>
    <t xml:space="preserve">DESCISON OF THE </t>
  </si>
  <si>
    <t>HIERARCHY</t>
  </si>
  <si>
    <t>WILLING BUT TASK</t>
  </si>
  <si>
    <t>AT EASE, CAN ENSURE</t>
  </si>
  <si>
    <t>EXCELS IN THIS AREA</t>
  </si>
  <si>
    <t xml:space="preserve"> CANNOT ASSUME</t>
  </si>
  <si>
    <t>REQUIREMENTS</t>
  </si>
  <si>
    <t>THE ROLE BOTH</t>
  </si>
  <si>
    <t>"PUBLIC RELATIONS"</t>
  </si>
  <si>
    <t>THIS ROLE</t>
  </si>
  <si>
    <t>ARE BEYOND HIM</t>
  </si>
  <si>
    <t>ON TECHNICAL AND</t>
  </si>
  <si>
    <t>RELATION VIEWPOINT</t>
  </si>
  <si>
    <t>ADAPTABILITY WITH PERSONS</t>
  </si>
  <si>
    <t>INFLEXIBLE</t>
  </si>
  <si>
    <t>WILL LISTEN TO</t>
  </si>
  <si>
    <t>ACCEPT EASILY OTHER'S</t>
  </si>
  <si>
    <t>ACTIVELY SEEKS</t>
  </si>
  <si>
    <t>OTHERS</t>
  </si>
  <si>
    <t>OPINIONS</t>
  </si>
  <si>
    <t>LATEST ADVICE</t>
  </si>
  <si>
    <t>INCAPABLE TO ADAPT</t>
  </si>
  <si>
    <t xml:space="preserve">HIS ATTITUDE </t>
  </si>
  <si>
    <t>BUT USUALY EXPECT</t>
  </si>
  <si>
    <t>CHANGES HIS ATTITUDE</t>
  </si>
  <si>
    <t>OPEN AND WELCOMING</t>
  </si>
  <si>
    <t>TO DIFFERENT PERSONS</t>
  </si>
  <si>
    <t xml:space="preserve">OTHERS TO ADAPT </t>
  </si>
  <si>
    <t>ACCORDINGLY</t>
  </si>
  <si>
    <t>TO NEW PERSONNALITIES</t>
  </si>
  <si>
    <t>FOR HIM</t>
  </si>
  <si>
    <t>ADAPTABILITY WITH SITUATIONS</t>
  </si>
  <si>
    <t xml:space="preserve">NOT OPEN TO NEW </t>
  </si>
  <si>
    <t>CHANGES HIS MODE OF</t>
  </si>
  <si>
    <t>ACCEPTS NEW IDEAS</t>
  </si>
  <si>
    <t>IDEAS</t>
  </si>
  <si>
    <t>WORKING WITH</t>
  </si>
  <si>
    <t xml:space="preserve">WITH EASE AND </t>
  </si>
  <si>
    <t>LATEST TECHNICS</t>
  </si>
  <si>
    <t>DIFFICULTY</t>
  </si>
  <si>
    <t>ADAPT ACCORDINGLY</t>
  </si>
  <si>
    <t>RELUCTANT TO CHANGE</t>
  </si>
  <si>
    <t>HIGHLY ENTHOUSISATIC</t>
  </si>
  <si>
    <t>HIS METHOD OF</t>
  </si>
  <si>
    <t>OLD HABIT DIE HARD</t>
  </si>
  <si>
    <t>TO ANYTHING HE SEES</t>
  </si>
  <si>
    <t xml:space="preserve"> WORKING</t>
  </si>
  <si>
    <t>AS AN IMPROVEMENT</t>
  </si>
  <si>
    <t>ATTENTIVENESS</t>
  </si>
  <si>
    <t>USUALY INATTENTIVE</t>
  </si>
  <si>
    <t>CAN PERFORM SIMPLE,</t>
  </si>
  <si>
    <t xml:space="preserve">GOOD ATTENTION </t>
  </si>
  <si>
    <t>VERY ATTENTIVE IN ALL</t>
  </si>
  <si>
    <t>UNCOMPLICATED TASKS</t>
  </si>
  <si>
    <t>UNDER MOST</t>
  </si>
  <si>
    <t>CIRCUMSTANCES</t>
  </si>
  <si>
    <t>EVEN ON SIMPLE TASKS</t>
  </si>
  <si>
    <t>WHICH DO NOT REQUIRED</t>
  </si>
  <si>
    <t xml:space="preserve">EVEN DURING </t>
  </si>
  <si>
    <t>CANNOT CONCENTRATE</t>
  </si>
  <si>
    <t>EXTENSIVE PERIOD OF</t>
  </si>
  <si>
    <t>COMPLEX, CRITICAL</t>
  </si>
  <si>
    <t>CONCENTRATION</t>
  </si>
  <si>
    <t>MAY TEND BE</t>
  </si>
  <si>
    <t>SITUATIONS</t>
  </si>
  <si>
    <t>DISTRACTED UNDER</t>
  </si>
  <si>
    <t xml:space="preserve">TENSE TO BE </t>
  </si>
  <si>
    <t>STRESSFUL SITUATIONS</t>
  </si>
  <si>
    <t>ABSENT-MINDED</t>
  </si>
  <si>
    <t>ACCESSIBILITY</t>
  </si>
  <si>
    <t>DOES NOT HAVE TIME</t>
  </si>
  <si>
    <t>HAS TIME FOR OTHERS</t>
  </si>
  <si>
    <t xml:space="preserve"> ACCESSIBLE</t>
  </si>
  <si>
    <t>VERY ACCESSIBLE IN ALL</t>
  </si>
  <si>
    <t xml:space="preserve">FOR ANYONE AT </t>
  </si>
  <si>
    <t>BUT ONLY ON HIS TERMS</t>
  </si>
  <si>
    <t>ANYTIME</t>
  </si>
  <si>
    <t xml:space="preserve">OF PRIORITY </t>
  </si>
  <si>
    <t xml:space="preserve">OR ONLY WHEN HE </t>
  </si>
  <si>
    <t>WILL LISTEN TO OTHERS</t>
  </si>
  <si>
    <t>WANTS SOMETHING</t>
  </si>
  <si>
    <t>INSULAR UNDER</t>
  </si>
  <si>
    <t>FROM THEM</t>
  </si>
  <si>
    <t xml:space="preserve">  MOTIVATING OTHERS</t>
  </si>
  <si>
    <t>BACKWARD LOOKING</t>
  </si>
  <si>
    <t>HAS VERY LITTLE</t>
  </si>
  <si>
    <t>NATURALY HAS POSITIVE</t>
  </si>
  <si>
    <t>INSPIRES ENTHOUSIASISM</t>
  </si>
  <si>
    <t>INFLUENCE ON OTHERS</t>
  </si>
  <si>
    <t>EFFECT ON THE</t>
  </si>
  <si>
    <t xml:space="preserve">IN OTHERS </t>
  </si>
  <si>
    <t xml:space="preserve">TENSE TO HAVE A </t>
  </si>
  <si>
    <t>ATTITUDE</t>
  </si>
  <si>
    <t>GROUP</t>
  </si>
  <si>
    <t>EVEN ON VERY ADVERSE</t>
  </si>
  <si>
    <t>NEGATIVE EFFECT</t>
  </si>
  <si>
    <t>UNDER NORMAL</t>
  </si>
  <si>
    <t>SITUATION</t>
  </si>
  <si>
    <t>ON THE GROUP</t>
  </si>
  <si>
    <t>ALWAYS HAS A POSITIVE</t>
  </si>
  <si>
    <t>EFFECT ON THE GROUP</t>
  </si>
  <si>
    <t xml:space="preserve">  ACCEPTENCE </t>
  </si>
  <si>
    <t>THE FAULT IS ALWAYS</t>
  </si>
  <si>
    <t>ADMIT LIABILITY ONLY</t>
  </si>
  <si>
    <t>ADMIT LIABILITY IF</t>
  </si>
  <si>
    <t>ALWAYS OWNS UP FOR</t>
  </si>
  <si>
    <t>OF RESPONSIBILITY</t>
  </si>
  <si>
    <t>WITH SOMEONE ELSE</t>
  </si>
  <si>
    <t>IF FACED WITH PHYSICAL</t>
  </si>
  <si>
    <t>QUESTIONED BUT</t>
  </si>
  <si>
    <t>ANY ERROR OR</t>
  </si>
  <si>
    <t>EVIDENCE</t>
  </si>
  <si>
    <t>NOT NECESSARLY</t>
  </si>
  <si>
    <t>MISJUDGEMENT</t>
  </si>
  <si>
    <t>WILL ALWAYS DENY</t>
  </si>
  <si>
    <t>VOLUNTER THIS</t>
  </si>
  <si>
    <t>INFORMATION</t>
  </si>
  <si>
    <t xml:space="preserve">ACCEPT EASILY THE </t>
  </si>
  <si>
    <t>RESULT OF HIS OWN</t>
  </si>
  <si>
    <t>ACTION</t>
  </si>
  <si>
    <t xml:space="preserve">  ABILITY TO CONTROL</t>
  </si>
  <si>
    <t xml:space="preserve"> &amp; DISCIPLINE A TEAM</t>
  </si>
  <si>
    <t xml:space="preserve"> NO SKILL TO</t>
  </si>
  <si>
    <t>MEETS DIFFICULTIES</t>
  </si>
  <si>
    <t>ABLE TO LEAD AND</t>
  </si>
  <si>
    <t>NATURAL</t>
  </si>
  <si>
    <t>SUPERVISE</t>
  </si>
  <si>
    <t>TO MAKE HIMSELF</t>
  </si>
  <si>
    <t>SUPERVISE IN</t>
  </si>
  <si>
    <t>LEADERSHIP IN ALL</t>
  </si>
  <si>
    <t>RESPECTED</t>
  </si>
  <si>
    <t>NORMAL DAY TO DAY</t>
  </si>
  <si>
    <t>WORKING</t>
  </si>
  <si>
    <t xml:space="preserve">INCLUDING </t>
  </si>
  <si>
    <t>EMERGENCY SITUATIONS</t>
  </si>
  <si>
    <t>PLAN</t>
  </si>
  <si>
    <t>DOES NOT  ANTICIPATE</t>
  </si>
  <si>
    <t xml:space="preserve">ORGANIZES HIS OWN </t>
  </si>
  <si>
    <t>CAN ORGANIZE VARIOUS</t>
  </si>
  <si>
    <t xml:space="preserve">CAN PREPARE A </t>
  </si>
  <si>
    <t>DAY TO DAY ACTIVITIES</t>
  </si>
  <si>
    <t xml:space="preserve">WORKS WITHIN HIS </t>
  </si>
  <si>
    <t>COMPLEX  PLAN</t>
  </si>
  <si>
    <t xml:space="preserve">WORKS WITHOUT </t>
  </si>
  <si>
    <t xml:space="preserve">BASED ON HIS OWN </t>
  </si>
  <si>
    <t>OWN TEAM OR GROUP</t>
  </si>
  <si>
    <t>SUCH AS A SUMMER</t>
  </si>
  <si>
    <t>METHODOLOGY</t>
  </si>
  <si>
    <t>PRIORITY</t>
  </si>
  <si>
    <t>SHUT DOWN WORK</t>
  </si>
  <si>
    <t xml:space="preserve">CAN SHARE THE TASKS </t>
  </si>
  <si>
    <t>TO INCLUDE VARIOUS</t>
  </si>
  <si>
    <t>RELIES ON OTHERS TO</t>
  </si>
  <si>
    <t>FOR THE DAY TO DAY</t>
  </si>
  <si>
    <t>WORK PACKS ACROSS</t>
  </si>
  <si>
    <t xml:space="preserve">ORGANIZE HIS DAY TO </t>
  </si>
  <si>
    <t>ACTIVITY</t>
  </si>
  <si>
    <t>DISCIPLINE</t>
  </si>
  <si>
    <t>DAY JOB</t>
  </si>
  <si>
    <t>DECISION MAKING</t>
  </si>
  <si>
    <t xml:space="preserve">TOTALLY RELIES ON </t>
  </si>
  <si>
    <t>CAN MAKE DECISION</t>
  </si>
  <si>
    <t xml:space="preserve">CAN BE RELIED  </t>
  </si>
  <si>
    <t>CAN TAKES DECISION</t>
  </si>
  <si>
    <t>OTHERS TO DECIDE FOR</t>
  </si>
  <si>
    <t>ONLY IN NORMAL</t>
  </si>
  <si>
    <t>UPPON BY HIS TEAM</t>
  </si>
  <si>
    <t xml:space="preserve">WHICH MAY HAVE </t>
  </si>
  <si>
    <t>HIM</t>
  </si>
  <si>
    <t>SITUATION FOR HIS</t>
  </si>
  <si>
    <t>TO MAKE DECISION</t>
  </si>
  <si>
    <t>EFFECT OVER LARGE</t>
  </si>
  <si>
    <t>DAY TO DAY JOB</t>
  </si>
  <si>
    <t>ON ROUTINE ACTIVITIES</t>
  </si>
  <si>
    <t>AMOUNT OF PEOPLE</t>
  </si>
  <si>
    <t>NEVER ACCEPT</t>
  </si>
  <si>
    <t>AND DISCIPLINE</t>
  </si>
  <si>
    <t>ANYBODY ELSE TO</t>
  </si>
  <si>
    <t xml:space="preserve">WILL NOT TAKE THE </t>
  </si>
  <si>
    <t>Ins.</t>
  </si>
  <si>
    <t>Module 2: Basic Electrical Knowledge</t>
  </si>
  <si>
    <t>Module 1: Maintenance Generalities</t>
  </si>
  <si>
    <t>Modulet 2: Preventive Maintenance</t>
  </si>
  <si>
    <t>Module 3: Condition Monitoring</t>
  </si>
  <si>
    <t>Modulet 4: Work Management</t>
  </si>
  <si>
    <t>Module 5: Maintenance Reporting</t>
  </si>
  <si>
    <t>Module 6: Modification Works</t>
  </si>
  <si>
    <t xml:space="preserve">Module 7: Manpower Resources &amp; Materials </t>
  </si>
  <si>
    <t>Modulet 8: Documentation</t>
  </si>
  <si>
    <t>Modulet 9: Permit to Work</t>
  </si>
  <si>
    <t>Module 10: Safe Lifting  /  Handling</t>
  </si>
  <si>
    <t>Module 11: Dangerous Substances</t>
  </si>
  <si>
    <t>Module 12: On the Job Safety</t>
  </si>
  <si>
    <t>Module 13: Safety Duties</t>
  </si>
  <si>
    <t>Module 14: Health, Safety &amp; Environment Protection HSE</t>
  </si>
  <si>
    <t xml:space="preserve">Module 15: Administration  </t>
  </si>
  <si>
    <t>Module 1: Written Communication</t>
  </si>
  <si>
    <t>Module 2: Oral Communication</t>
  </si>
  <si>
    <t>Module 3: Interpersonal Skills</t>
  </si>
  <si>
    <t>Module 4: Supervisory Skills</t>
  </si>
  <si>
    <t>Module 5: Staff Development</t>
  </si>
  <si>
    <t>Module 6: Delegation of Authority</t>
  </si>
  <si>
    <t>Module 7: Personal Attributes</t>
  </si>
  <si>
    <t>Module 8: Knowledge Acquisition</t>
  </si>
  <si>
    <t>Module 9: Knowledge Transfer</t>
  </si>
  <si>
    <t>Instru &amp; Control Technician</t>
  </si>
  <si>
    <t>CAN MODIFY HIS</t>
  </si>
  <si>
    <t>TAKE A DECISION</t>
  </si>
  <si>
    <t>INITIATIVE OR CHANGES</t>
  </si>
  <si>
    <t>DECISION ACCORDING</t>
  </si>
  <si>
    <t xml:space="preserve">DECISION GIVEN A </t>
  </si>
  <si>
    <t>THE CIRCUMSTANCES</t>
  </si>
  <si>
    <t xml:space="preserve">ABILITY TO MAKE </t>
  </si>
  <si>
    <t xml:space="preserve">CHANGE OF </t>
  </si>
  <si>
    <t>POSITIVE DECISION IN</t>
  </si>
  <si>
    <t>CRITICAL CIRCUMSTANCES</t>
  </si>
  <si>
    <t>STAFF DEVELOPMENT</t>
  </si>
  <si>
    <t>INSENSITIVE TO THE</t>
  </si>
  <si>
    <t xml:space="preserve">WILL ONLY LOOK AT </t>
  </si>
  <si>
    <t xml:space="preserve">ORGANIZE THE </t>
  </si>
  <si>
    <t>HAS A LONG TERM VIEW</t>
  </si>
  <si>
    <t>N/A</t>
  </si>
  <si>
    <t xml:space="preserve">NEED OF HIS TEAM </t>
  </si>
  <si>
    <t>STAFF DEVELOPMENT,</t>
  </si>
  <si>
    <t xml:space="preserve">DEVELOPMENT AND </t>
  </si>
  <si>
    <t xml:space="preserve">OF THE STAFF </t>
  </si>
  <si>
    <t>SHORT TERM,  ACCORDING</t>
  </si>
  <si>
    <t>TRAINING PLANS</t>
  </si>
  <si>
    <t xml:space="preserve">IMPROVEMENT TO </t>
  </si>
  <si>
    <t>HIS OWN PRIORITY</t>
  </si>
  <si>
    <t>ACCORDING TO</t>
  </si>
  <si>
    <t>SATISFY COMPANY</t>
  </si>
  <si>
    <t>PRESENT COMPANY</t>
  </si>
  <si>
    <t xml:space="preserve">REQUIREMENT / </t>
  </si>
  <si>
    <t>REQUIREMENT</t>
  </si>
  <si>
    <t>PERSONAL NEEDS AND</t>
  </si>
  <si>
    <t>CAREER DEVELOPMENT</t>
  </si>
  <si>
    <t>WILL NEVER DELEGATE</t>
  </si>
  <si>
    <t>WILL DELEGATE ONLY</t>
  </si>
  <si>
    <t>Locate and use of emergency devices (life raft,etc…)</t>
  </si>
  <si>
    <t>ILT</t>
  </si>
  <si>
    <t>OJT</t>
  </si>
  <si>
    <r>
      <t xml:space="preserve">Competency Standards (Levels)
</t>
    </r>
    <r>
      <rPr>
        <b/>
        <u val="single"/>
        <sz val="10"/>
        <color indexed="10"/>
        <rFont val="MS Sans Serif"/>
        <family val="2"/>
      </rPr>
      <t>Level 1: Awareness (A)</t>
    </r>
    <r>
      <rPr>
        <b/>
        <sz val="10"/>
        <rFont val="MS Sans Serif"/>
        <family val="2"/>
      </rPr>
      <t xml:space="preserve">
• Knows the basic, has awareness and can work only under supervision. 
•Understand on basic level, identify, list, recognize, ask sensibly, know where to look for information and requires supervision
</t>
    </r>
    <r>
      <rPr>
        <b/>
        <u val="single"/>
        <sz val="10"/>
        <color indexed="10"/>
        <rFont val="MS Sans Serif"/>
        <family val="2"/>
      </rPr>
      <t>Level 2: Knowledge (K)</t>
    </r>
    <r>
      <rPr>
        <b/>
        <sz val="10"/>
        <rFont val="MS Sans Serif"/>
        <family val="2"/>
      </rPr>
      <t xml:space="preserve">
• Knows how to do and can work independently without supervision. 
• Describe, participate, contribute, explain, work with guidelines, and know when to refer to guidance
</t>
    </r>
    <r>
      <rPr>
        <b/>
        <u val="single"/>
        <sz val="10"/>
        <color indexed="10"/>
        <rFont val="MS Sans Serif"/>
        <family val="2"/>
      </rPr>
      <t>Level 3: Skill (S)</t>
    </r>
    <r>
      <rPr>
        <b/>
        <sz val="10"/>
        <rFont val="MS Sans Serif"/>
        <family val="2"/>
      </rPr>
      <t xml:space="preserve">
• Skilled and able to train and coach others
• Plan and analyze, take accountability for own work area, deal with range of activities and tasks, find ways to increase own and others’ contribution, provide guidance and coaching to others, begin to take an external perspective and demonstrate competence to others
</t>
    </r>
    <r>
      <rPr>
        <b/>
        <u val="single"/>
        <sz val="10"/>
        <color indexed="10"/>
        <rFont val="MS Sans Serif"/>
        <family val="2"/>
      </rPr>
      <t>Level 4: Mastery (M)</t>
    </r>
    <r>
      <rPr>
        <b/>
        <sz val="10"/>
        <rFont val="MS Sans Serif"/>
        <family val="2"/>
      </rPr>
      <t xml:space="preserve">
• Expert and provide training and coaching to others
• Adapt, create, innovate, originate, conduct troubleshooting, provide guidance and coaching to others (as expert), challenges others thinking, define new standards, take a broad long term perspective, anticipate and plan ahead</t>
    </r>
    <r>
      <rPr>
        <b/>
        <u val="single"/>
        <sz val="10"/>
        <rFont val="MS Sans Serif"/>
        <family val="2"/>
      </rPr>
      <t xml:space="preserve">
</t>
    </r>
  </si>
  <si>
    <t>IDENTIFY PROPERLY THE TASKS THAT SHOULD BE DELEGATED AND ISSUES THEM TO THE CORRECT PEOPLE</t>
  </si>
  <si>
    <t xml:space="preserve">EVEN FOR THE </t>
  </si>
  <si>
    <t>TASKS WHICH ARE</t>
  </si>
  <si>
    <t xml:space="preserve">CAPABLE OF MANAGING MAJOR PROJECTS </t>
  </si>
  <si>
    <t>SIMPLEST TASKS</t>
  </si>
  <si>
    <t>UNINTERESTING TO HIM</t>
  </si>
  <si>
    <t>or</t>
  </si>
  <si>
    <t>LEAVES EVERYTHING FOR</t>
  </si>
  <si>
    <t xml:space="preserve">SOMETIME DELEGATE </t>
  </si>
  <si>
    <t>OTHER PEOPLE</t>
  </si>
  <si>
    <t>TASKS THAT SHOULD</t>
  </si>
  <si>
    <t>NOT BE DELEGATED</t>
  </si>
  <si>
    <t>UNABLE TO SET PROPER</t>
  </si>
  <si>
    <t>DOES NOT CHECKS THE</t>
  </si>
  <si>
    <t>CONTROLS THE TASKS HE HAS ISSUED WELL AND ENSURE THAT THE OBJECTIVES ARE MET</t>
  </si>
  <si>
    <t>OBJECTIVES</t>
  </si>
  <si>
    <t xml:space="preserve">TASKS HE HAS ISSUED IN </t>
  </si>
  <si>
    <t>ENSURE THAT PROJECTS ARE KEPT ON SCHEDULE AND BUDGET</t>
  </si>
  <si>
    <t>THEREFORE</t>
  </si>
  <si>
    <t>A REGULAR FASHION</t>
  </si>
  <si>
    <t>CANNOT CONTROL</t>
  </si>
  <si>
    <t>LOGICAL</t>
  </si>
  <si>
    <t>CANNOT</t>
  </si>
  <si>
    <t>GOOD SENSE IN</t>
  </si>
  <si>
    <t xml:space="preserve">Samir Omar </t>
  </si>
  <si>
    <t xml:space="preserve">A&amp;V TL </t>
  </si>
  <si>
    <t xml:space="preserve">Samir Omar  </t>
  </si>
  <si>
    <t>Reference</t>
  </si>
  <si>
    <t>Calculated</t>
  </si>
  <si>
    <t>(100%)</t>
  </si>
  <si>
    <t>( 0% )</t>
  </si>
  <si>
    <t>ANALYSES CORRECTLY</t>
  </si>
  <si>
    <t>ADAPT EASILY TO</t>
  </si>
  <si>
    <t>&amp;</t>
  </si>
  <si>
    <t>DISTINGUISH THE</t>
  </si>
  <si>
    <t>ROUTINE SITUATION</t>
  </si>
  <si>
    <t>ALL SITUATIONS</t>
  </si>
  <si>
    <t>AN EVER CHANGING</t>
  </si>
  <si>
    <t>ASSESS SITUATION GRAVITY</t>
  </si>
  <si>
    <t>ESSENTIALS FROM THE</t>
  </si>
  <si>
    <t>SECONDARY</t>
  </si>
  <si>
    <t>FACES DIFFICULTIES</t>
  </si>
  <si>
    <t>HAS A CLEAR</t>
  </si>
  <si>
    <t>WITH UNUSUAL</t>
  </si>
  <si>
    <t>UNDERSTANDING OF ALL</t>
  </si>
  <si>
    <t>CONSIDERS PROBLEMS</t>
  </si>
  <si>
    <t>IMPORTANT ERRORS</t>
  </si>
  <si>
    <t>ENCOUNTERED</t>
  </si>
  <si>
    <t>THOROUGLY</t>
  </si>
  <si>
    <t>OF JUDGEMENT</t>
  </si>
  <si>
    <t>PROBLEMS</t>
  </si>
  <si>
    <t>ABLE TO ANTICIPATE</t>
  </si>
  <si>
    <t>SHOWS BIAISED</t>
  </si>
  <si>
    <t>AUTONOMY</t>
  </si>
  <si>
    <t>UNABLE TO WORK INDEPENDENTLY AND ALWAYS NEEDS HELP FROM OTHERS</t>
  </si>
  <si>
    <t>CAN PERFORM ONLY MINOR TASKS WITHOUT ASSISTANCE AND NEEDS TO BE SUPERVISED CLOSELY</t>
  </si>
  <si>
    <t>CAN WORK INDEPENDENTLY FOR HIGH PERCENTAGE OF TASKS, REQUIRES ASSISTANCE ONLY WHEN IT IS JUSTIFIED</t>
  </si>
  <si>
    <t>WORKS WHOLLY INDEPENDENTLY AND IS TYPICALLY THE PERSON THAT OTHERS WILL GO TO FOR ASSISTANCE</t>
  </si>
  <si>
    <t>WAVERING,IMPULSIVE</t>
  </si>
  <si>
    <t xml:space="preserve"> KEEPS HIS SELF-</t>
  </si>
  <si>
    <t xml:space="preserve"> GOOD SELF-CONTROL</t>
  </si>
  <si>
    <t xml:space="preserve">DECISIVE AND CLEAR UNDER ALL CIRCUMSTANCES, HAS THE ABILITY TO GIVE ASSURANCE TO THE REST OF THE TEAM IN CRITICAL SITUATION </t>
  </si>
  <si>
    <t>CONTROL UNDER NORMAL</t>
  </si>
  <si>
    <t>WHEN FACING</t>
  </si>
  <si>
    <t>STABILITY</t>
  </si>
  <si>
    <t>GETS NERVOUS EASILY</t>
  </si>
  <si>
    <t>UNEXPECTED</t>
  </si>
  <si>
    <t xml:space="preserve"> EASILY CONFUSED</t>
  </si>
  <si>
    <t>DISORGANISED AND</t>
  </si>
  <si>
    <t>WHEN FACING AN</t>
  </si>
  <si>
    <t>NERVOUS WHEN FACING</t>
  </si>
  <si>
    <t>UNUSUAL SITUATION</t>
  </si>
  <si>
    <t>AN UNUSUAL SITUATION</t>
  </si>
  <si>
    <t>ALLWAYS WAITS TO BE TOLD EXACTLY WHAT TO DO, NEVER TAKES THE LEAD</t>
  </si>
  <si>
    <t xml:space="preserve"> TAKES LITTLE</t>
  </si>
  <si>
    <t>WILLING TO TAKE THE LEAD IN MOST CIRCUMSTANCES OR/AND PROPOSES IDEAS IN CRITICAL SITUATIONS</t>
  </si>
  <si>
    <t>TYPICALLY THE PERSON THAT THE TEAM WILL FOLLOW ESPECIALLY IN EMERGENCIES</t>
  </si>
  <si>
    <t>INITIATIVE IN</t>
  </si>
  <si>
    <t>INITIATIVE</t>
  </si>
  <si>
    <t>NORMAL SITUATION</t>
  </si>
  <si>
    <t xml:space="preserve">BUT TENDS TO STAND </t>
  </si>
  <si>
    <t>BACK DURING UNUSUAL</t>
  </si>
  <si>
    <t>TENDS TO BE HESITANT AND WILL NOT TRY ANYTHING NEW BECAUSE HE FEELS HE WILL FAIL</t>
  </si>
  <si>
    <t>WILL ONLY TRY NEW METHODS OR PRACTICES IF THEY ARE SIMPLE AND/OR HE HAS BEEN INSTRUCTED TO DO SO</t>
  </si>
  <si>
    <t>HE IS POSITIVE AND SECURE ABOUT HIS OWN ABILITIES AND WILL NOT HESITATE TO TAKE UP A CHALLENGE</t>
  </si>
  <si>
    <t>HE IS VERY SELF-ASSURED AND ENCOURAGES SELF-CONFIDENCE IN OTHER TEAM MEMBERS</t>
  </si>
  <si>
    <t>SELF CONFIDENT</t>
  </si>
  <si>
    <t>TENDS TO BE CARRELESS EVEN FOR TASKS WHERE HE IS FULLY RESPONSIBLE</t>
  </si>
  <si>
    <t>USUALY RELIABLE BUT ONLY WITHIN HIS OWN AREA OF RESPONSIBILITY. IS NOT INTERESTED IN THE WIDER ASPECT OF THE JOB.</t>
  </si>
  <si>
    <t xml:space="preserve"> PROFICIENT, HARD WORKING ACCROSS ALL ASPECTS OF THE JOB. SAFETY CONSCIOUS EVEN OUTWITH HIS AREA OF RESPONSIBILITY</t>
  </si>
  <si>
    <t>INSISTS ON A PROFESSIONAL ATTITUDE FROM ALL MEMBERS OF HIS TEAM AND OTHERS</t>
  </si>
  <si>
    <t>PROFESSIONAL</t>
  </si>
  <si>
    <t>CONSCIENTIOUS</t>
  </si>
  <si>
    <t>INTOLERANT TO OTHERS IDEAS EVEN WHEN IT IS DIRECTLY RELATED TO THE JOB</t>
  </si>
  <si>
    <t>WILLING TO ACCEPT THAT OTHERS MAY HAVE DIFFERENT OPINION OR IDEAS BUT FINDS DIFFICULTY TO ADOPT THEM IN HIS OWN PRACTICES</t>
  </si>
  <si>
    <t>IS VERY TOLERANT TO OTHERS OPINION AND IS READY TO TRY THEM.</t>
  </si>
  <si>
    <t>ENCOURAGES FORWARD THINKING AND PRACTICES OF HIS COLLEAGUES</t>
  </si>
  <si>
    <t>OPEN-MINDED</t>
  </si>
  <si>
    <t>WILL TEND TO GIVE UP AT THE SLIGHTEST OBSTACLE</t>
  </si>
  <si>
    <t>WILL OVERCOME MINOR DIFFICULTIES BUT IS EASILY DISCOURAGE WHEN FACING A PROBLEM</t>
  </si>
  <si>
    <t xml:space="preserve">WILL SEE A JOB TO ITS CONCLUSION AND CAN SOURCE SOLUTIONS TO MOST PROBLEMS </t>
  </si>
  <si>
    <t>WILL BECOME MORE DETERMINED WHEN FACING ADVERSITY AND WILL NEVER GIVE UP</t>
  </si>
  <si>
    <t>PERSEVERANT</t>
  </si>
  <si>
    <t>KNOWLEDGE ACQUISITION</t>
  </si>
  <si>
    <t xml:space="preserve">IS NOT INTERESTED OR CAPABLE TO LEARN ANYTHING NEW </t>
  </si>
  <si>
    <t xml:space="preserve">WILLING BUT SHOWS
DIFFICULTIES IN
UNDERSTANDING AND
ASSIMILATING
OR
ASSIMILATES EASILY BUT
IS NOT WILLING
</t>
  </si>
  <si>
    <t>ALWAYS WILLING AND CAPABLE TO LEARN SOMETHING NEW</t>
  </si>
  <si>
    <t>ACTIVELY SEEKS OUT THE LATEST INNOVATION AND PRACTICES</t>
  </si>
  <si>
    <t xml:space="preserve"> UNABLE TO EXPLAIN</t>
  </si>
  <si>
    <t xml:space="preserve"> WILLING BUT</t>
  </si>
  <si>
    <t xml:space="preserve"> ADVISES WILLINGLY</t>
  </si>
  <si>
    <t xml:space="preserve"> ENCOURAGES ANYONE</t>
  </si>
  <si>
    <t>NOT CLEAR IN HIS</t>
  </si>
  <si>
    <t>TO COME TO HIM FOR</t>
  </si>
  <si>
    <t>"KNOWLEDGE TRANSFER"</t>
  </si>
  <si>
    <t xml:space="preserve"> NOT INTERESTED TO</t>
  </si>
  <si>
    <t>EXPLANATIONS</t>
  </si>
  <si>
    <t>EXPLAINS CLEARLY,</t>
  </si>
  <si>
    <t>INFORMATIONS</t>
  </si>
  <si>
    <t xml:space="preserve">PASS INFORMATION TO </t>
  </si>
  <si>
    <t xml:space="preserve"> ABLE TO EXPLAIN</t>
  </si>
  <si>
    <t>UNDERSTANDABLE TO</t>
  </si>
  <si>
    <t xml:space="preserve"> PASSES ON HIS</t>
  </si>
  <si>
    <t>CLEARLY BUT AVOIDS</t>
  </si>
  <si>
    <t>THE PERSON HE IS</t>
  </si>
  <si>
    <t>KNOWLEDGE WITH</t>
  </si>
  <si>
    <t xml:space="preserve"> MAKES A POINT TO</t>
  </si>
  <si>
    <t xml:space="preserve">UNLESS INSTRUCTED TO </t>
  </si>
  <si>
    <t>SPEAKING TO</t>
  </si>
  <si>
    <t>TALENT</t>
  </si>
  <si>
    <t>KEEP KNOWLEDGE TO</t>
  </si>
  <si>
    <t>HIMSELF</t>
  </si>
  <si>
    <t>CONTROL PARAMETERS</t>
  </si>
  <si>
    <t>PERFORM TEST</t>
  </si>
  <si>
    <t>TASKS</t>
  </si>
  <si>
    <t>LR</t>
  </si>
  <si>
    <t>L+1</t>
  </si>
  <si>
    <t>Chapter</t>
  </si>
  <si>
    <t>Number</t>
  </si>
  <si>
    <t>Sum of</t>
  </si>
  <si>
    <t>PL/L+1</t>
  </si>
  <si>
    <t>Level</t>
  </si>
  <si>
    <t>Final</t>
  </si>
  <si>
    <t>of tasks</t>
  </si>
  <si>
    <t>ratio</t>
  </si>
  <si>
    <t>required</t>
  </si>
  <si>
    <t>level</t>
  </si>
  <si>
    <t>Result</t>
  </si>
  <si>
    <t>A</t>
  </si>
  <si>
    <t>B</t>
  </si>
  <si>
    <t>C</t>
  </si>
  <si>
    <t>D</t>
  </si>
  <si>
    <t>E</t>
  </si>
  <si>
    <t>Total</t>
  </si>
  <si>
    <t>B1</t>
  </si>
  <si>
    <t>B2</t>
  </si>
  <si>
    <t>B3</t>
  </si>
  <si>
    <t>B4</t>
  </si>
  <si>
    <t>C1</t>
  </si>
  <si>
    <t>C2</t>
  </si>
  <si>
    <t>C3</t>
  </si>
  <si>
    <t>C4</t>
  </si>
  <si>
    <t>C5</t>
  </si>
  <si>
    <t>C6</t>
  </si>
  <si>
    <t>C7</t>
  </si>
  <si>
    <t>D1</t>
  </si>
  <si>
    <t>D2</t>
  </si>
  <si>
    <t>E1</t>
  </si>
  <si>
    <t>E2</t>
  </si>
  <si>
    <t>E3</t>
  </si>
  <si>
    <t>E4</t>
  </si>
  <si>
    <t>E5</t>
  </si>
  <si>
    <t>E6</t>
  </si>
  <si>
    <t>E7</t>
  </si>
  <si>
    <t>E8</t>
  </si>
  <si>
    <t>E9</t>
  </si>
  <si>
    <t>E10</t>
  </si>
  <si>
    <t>E11</t>
  </si>
  <si>
    <t>NO KNOWLEDGE</t>
  </si>
  <si>
    <t>A5</t>
  </si>
  <si>
    <t>A6</t>
  </si>
  <si>
    <t>Description / Organization</t>
  </si>
  <si>
    <t>Competency Framework (Sample)</t>
  </si>
  <si>
    <t>-</t>
  </si>
  <si>
    <t>A1</t>
  </si>
  <si>
    <t>A2</t>
  </si>
  <si>
    <t>A3</t>
  </si>
  <si>
    <t>A4</t>
  </si>
  <si>
    <t>CHAPTER</t>
  </si>
  <si>
    <t>ADMA-OPCO</t>
  </si>
  <si>
    <t>Assessment Results</t>
  </si>
  <si>
    <t>2. PROCESS MANIFOLD</t>
  </si>
  <si>
    <t>3. PIG LAUNCHER</t>
  </si>
  <si>
    <t>4. PIG RECIEVER</t>
  </si>
  <si>
    <t>5. SEPARATOR</t>
  </si>
  <si>
    <t>6. GLYCOL REGENERATION</t>
  </si>
  <si>
    <t>7. ELECTRIC HEATER</t>
  </si>
  <si>
    <t>8. PROPANE REFRIGERATION SYSTEM</t>
  </si>
  <si>
    <t>9. REBOILERS</t>
  </si>
  <si>
    <t>10. SLUG CATCHER</t>
  </si>
  <si>
    <t>11. HEAT EXCHANGER (WATER COOLED)</t>
  </si>
  <si>
    <t>12. HEAT EXCHANGER (OTHERS)</t>
  </si>
  <si>
    <t>13. FILTERS</t>
  </si>
  <si>
    <t>14. VALVES</t>
  </si>
  <si>
    <t>15. PRESSURE SAFETY VALVES</t>
  </si>
  <si>
    <t>16. RECIPROCATING COMPRESSORS</t>
  </si>
  <si>
    <t>17. CENTRIFUGAL COMPRESSOR</t>
  </si>
  <si>
    <t>18. PUMPS</t>
  </si>
  <si>
    <t>19. CHEMICAL INJECTION SYSTEM</t>
  </si>
  <si>
    <t>20. FLARE K.O. DRUM</t>
  </si>
  <si>
    <t>21. FLARE IGNITION &amp; DETECTION</t>
  </si>
  <si>
    <t>22. OPEN DRAIN</t>
  </si>
  <si>
    <t>23. CLOSED DRAIN</t>
  </si>
  <si>
    <t>24. STORAGE TANK</t>
  </si>
  <si>
    <t>25. ESD &amp; BLOW DOWN SYSTEM</t>
  </si>
  <si>
    <t>26. FIRE DETECTORS</t>
  </si>
  <si>
    <t>27. FIRE &amp; GAS ALARM SYSTEM</t>
  </si>
  <si>
    <t>28. FIRE WATER NETWORK</t>
  </si>
  <si>
    <t>29. SMALL / MEDIUM SIZE ELECTRICAL MOTOR</t>
  </si>
  <si>
    <t>30. ELECTRICAL MOTOR</t>
  </si>
  <si>
    <t>31. GAS TURBINE</t>
  </si>
  <si>
    <t>32. INTERNAL COMBUSTION ENGINE</t>
  </si>
  <si>
    <t>33. GEAR BOX</t>
  </si>
  <si>
    <t>34. AIR COMPRESSOR</t>
  </si>
  <si>
    <t>35. AIR NETWORK</t>
  </si>
  <si>
    <t>36. NITROGEN NETWORK</t>
  </si>
  <si>
    <t>37. WASTE GAS HANDLING UNIT</t>
  </si>
  <si>
    <t>38. H.V.A.C.</t>
  </si>
  <si>
    <t>39. CHLORINATION INJECTION SYSTEM</t>
  </si>
  <si>
    <t>40. UNINTERUPTABLE POWER SUPLY</t>
  </si>
  <si>
    <t>41. MARSHALLING CABINETS</t>
  </si>
  <si>
    <t>42. JUNCTION BOXES</t>
  </si>
  <si>
    <t>43. CABLE</t>
  </si>
  <si>
    <t>44. CONTROLLER / DCS</t>
  </si>
  <si>
    <t>45. RECORDER / DCS</t>
  </si>
  <si>
    <t>46. RELAY LOGIC SYSTEM</t>
  </si>
  <si>
    <t>47. DISTRIBUTED CONTROL SYSTEM</t>
  </si>
  <si>
    <t>48. PROGRAMMABLE LOGIC CONTROLLERS</t>
  </si>
  <si>
    <t>49. ANALYZERS</t>
  </si>
  <si>
    <t>50. INSPECTION / TEST EQUIPMENTS</t>
  </si>
  <si>
    <t>51. LEVEL SENSOR</t>
  </si>
  <si>
    <t>52. PRESSURE SENSOR</t>
  </si>
  <si>
    <t>53. FLOW SENSOR</t>
  </si>
  <si>
    <t>54. TEMPERATURE SENSOR</t>
  </si>
  <si>
    <t xml:space="preserve">55. WORK SHOP EQUIPMENT </t>
  </si>
  <si>
    <t>4. PIG RECEIVER</t>
  </si>
  <si>
    <t>7. PROPANE REFRIGERATION SYSTEM</t>
  </si>
  <si>
    <t>8. ELECTRIC HEATER</t>
  </si>
  <si>
    <t>9. REBOILERS (T-105 &amp; T-113)</t>
  </si>
  <si>
    <t>10. HEAT EXCHANGERS (ALL TYPES)</t>
  </si>
  <si>
    <t>11. FILTERS</t>
  </si>
  <si>
    <t>12. SLUG CATCHER</t>
  </si>
  <si>
    <t>13. VALVES</t>
  </si>
  <si>
    <t>14. CENTRIFUGAL COMPRESSORS</t>
  </si>
  <si>
    <t>15. RECIPROCATING COMPRESSORS</t>
  </si>
  <si>
    <t>16. PUMPS</t>
  </si>
  <si>
    <t>17. PRESSURE SAFETY VALVES</t>
  </si>
  <si>
    <t>18. CHEMICAL INJECTION SYSTEM</t>
  </si>
  <si>
    <t>19. FLARE K.O. DRUM</t>
  </si>
  <si>
    <t>20. FLARE</t>
  </si>
  <si>
    <t>21. OPEN DRAIN</t>
  </si>
  <si>
    <t>22. CLOSED DRAIN</t>
  </si>
  <si>
    <t>23. STORAGE TANK</t>
  </si>
  <si>
    <t>24. ESD &amp; BLOWDOWN SYSTEM</t>
  </si>
  <si>
    <t>25. FIRE WATER NETWORK</t>
  </si>
  <si>
    <t>26. GAS TURBINE</t>
  </si>
  <si>
    <t>27. INTERNAL COMBUSTION ENGINE</t>
  </si>
  <si>
    <t>28. AIR COMPRESSOR</t>
  </si>
  <si>
    <t>29. AIR NETWORK</t>
  </si>
  <si>
    <t>30. FRESH WATER NETWORK</t>
  </si>
  <si>
    <t>31. NITROGEN NETWORK</t>
  </si>
  <si>
    <t>32. CHLORINATION INJECTION SYSTEM</t>
  </si>
  <si>
    <t>33. H.V.A.C.</t>
  </si>
  <si>
    <t>34. WASTE GAS HANDLING UNIT</t>
  </si>
  <si>
    <t>35. MARSHALLING CABINET</t>
  </si>
  <si>
    <t>36. JUNCTION BOXES</t>
  </si>
  <si>
    <t>37. CONTROLLER</t>
  </si>
  <si>
    <t>38. RECORDER</t>
  </si>
  <si>
    <t>39. RELAY LOGIC SYSTEM</t>
  </si>
  <si>
    <t>40. DISTRIBUTED CONTROL SYSTEM</t>
  </si>
  <si>
    <t>Equipment register, inspection, certification</t>
  </si>
  <si>
    <t>Lifting gear color coding</t>
  </si>
  <si>
    <t>Lifting / rigging procedure</t>
  </si>
  <si>
    <t>Lifting communication signs</t>
  </si>
  <si>
    <t>Personnel certification</t>
  </si>
  <si>
    <t>Toxic gas</t>
  </si>
  <si>
    <t>Chemicals</t>
  </si>
  <si>
    <t>Asbestos</t>
  </si>
  <si>
    <t>Material safety data sheet (m.s.d.s.)</t>
  </si>
  <si>
    <t>C.f.c</t>
  </si>
  <si>
    <t>Heavy metals</t>
  </si>
  <si>
    <t>Paint / thinners</t>
  </si>
  <si>
    <t>Self igniting products</t>
  </si>
  <si>
    <t>Radioactivity</t>
  </si>
  <si>
    <t>Personnel protective equipments (ppe)</t>
  </si>
  <si>
    <t>Inerting gas</t>
  </si>
  <si>
    <t>Explosivity control</t>
  </si>
  <si>
    <t>Scaffolding certification</t>
  </si>
  <si>
    <t xml:space="preserve">Work at height </t>
  </si>
  <si>
    <t>X ray</t>
  </si>
  <si>
    <t>Safe operation of portable tools</t>
  </si>
  <si>
    <t>Housekeeping</t>
  </si>
  <si>
    <t>Alarm, mustering and evacuation</t>
  </si>
  <si>
    <t>Own emergency response duties</t>
  </si>
  <si>
    <t>Locate and use of call points / esd button</t>
  </si>
  <si>
    <t>Locate and use of fire fighting equipments</t>
  </si>
  <si>
    <t>Locate and use of first aid items</t>
  </si>
  <si>
    <t xml:space="preserve">Group charter </t>
  </si>
  <si>
    <t>Pollution and waste management</t>
  </si>
  <si>
    <t>Contingency plans</t>
  </si>
  <si>
    <t>Compliance with administrative rules</t>
  </si>
  <si>
    <t>Presentation / ledgibility</t>
  </si>
  <si>
    <t>Structured / comprehensible</t>
  </si>
  <si>
    <t xml:space="preserve">Pronunciation </t>
  </si>
  <si>
    <t>Routine</t>
  </si>
  <si>
    <t xml:space="preserve">Emergency / critical situation / non routine </t>
  </si>
  <si>
    <t>With colleagues</t>
  </si>
  <si>
    <t>With subordinates</t>
  </si>
  <si>
    <t>With other sections</t>
  </si>
  <si>
    <t>With other hierarchies</t>
  </si>
  <si>
    <t>Public relations</t>
  </si>
  <si>
    <t>With persons</t>
  </si>
  <si>
    <t>With routine situations</t>
  </si>
  <si>
    <t>With non-routine situations (emergencies)</t>
  </si>
  <si>
    <t>Motivating others</t>
  </si>
  <si>
    <t>Acceptence of responsibility</t>
  </si>
  <si>
    <t>Ability to control / discipline a team</t>
  </si>
  <si>
    <t>Ability to delegate</t>
  </si>
  <si>
    <t>Control delegated tasks</t>
  </si>
  <si>
    <t>7.5 initiative</t>
  </si>
  <si>
    <t>Wants to pass knowledge</t>
  </si>
  <si>
    <t>Good at passing knowledge</t>
  </si>
  <si>
    <t>3.1 Team Work</t>
  </si>
  <si>
    <t>3.2 Relations</t>
  </si>
  <si>
    <t>3.3 Adaptability</t>
  </si>
  <si>
    <t>3.4 Attentiveness</t>
  </si>
  <si>
    <t>3.5 Accessibility</t>
  </si>
  <si>
    <t>4.1 Leadership</t>
  </si>
  <si>
    <t>4.3 Decision Making</t>
  </si>
  <si>
    <t>4.2 Planing</t>
  </si>
  <si>
    <t>7.1 Logical (Able to Distinguish Between Priorities)</t>
  </si>
  <si>
    <t>7.2 Assess Situation</t>
  </si>
  <si>
    <t>7.3 Autonomy (Working Independently)</t>
  </si>
  <si>
    <t xml:space="preserve">7.4 Stability </t>
  </si>
  <si>
    <t>Routine (constructive criticism)</t>
  </si>
  <si>
    <t>7.6 Self Confident</t>
  </si>
  <si>
    <t>7.7 Professionalism</t>
  </si>
  <si>
    <t>7.8 Open Minded</t>
  </si>
  <si>
    <t>7.9 Perseverant</t>
  </si>
  <si>
    <t xml:space="preserve">  Receptive / wants to learn</t>
  </si>
  <si>
    <t xml:space="preserve">  Consistent / integrate training received</t>
  </si>
  <si>
    <t>NYC</t>
  </si>
  <si>
    <t>O</t>
  </si>
  <si>
    <t>P</t>
  </si>
  <si>
    <t>Q</t>
  </si>
  <si>
    <t>Ass.</t>
  </si>
  <si>
    <t>Ver.</t>
  </si>
  <si>
    <r>
      <t xml:space="preserve">A.  Core Competencies
</t>
    </r>
    <r>
      <rPr>
        <sz val="10"/>
        <color indexed="62"/>
        <rFont val="Arial"/>
        <family val="2"/>
      </rPr>
      <t>The most important specific technical competencies required to be acquired by a particular discipline as core competencies to carry out the roles covered by the Competency Framework</t>
    </r>
    <r>
      <rPr>
        <sz val="10"/>
        <color indexed="8"/>
        <rFont val="Arial"/>
        <family val="2"/>
      </rPr>
      <t>.</t>
    </r>
    <r>
      <rPr>
        <b/>
        <sz val="10"/>
        <color indexed="8"/>
        <rFont val="Arial"/>
        <family val="2"/>
      </rPr>
      <t xml:space="preserve">
</t>
    </r>
  </si>
  <si>
    <r>
      <t xml:space="preserve">B.  Support Competencies
</t>
    </r>
    <r>
      <rPr>
        <sz val="10"/>
        <color indexed="8"/>
        <rFont val="Arial"/>
        <family val="2"/>
      </rPr>
      <t>T</t>
    </r>
    <r>
      <rPr>
        <sz val="10"/>
        <color indexed="62"/>
        <rFont val="Arial"/>
        <family val="2"/>
      </rPr>
      <t>he specific technical competencies required to be acquired by a particular discipline from other disciplines' competencies to carry out the roles covered by the Competency Framework</t>
    </r>
    <r>
      <rPr>
        <sz val="10"/>
        <color indexed="8"/>
        <rFont val="Arial"/>
        <family val="2"/>
      </rPr>
      <t>.</t>
    </r>
  </si>
  <si>
    <r>
      <t xml:space="preserve">C.  General Competencies
</t>
    </r>
    <r>
      <rPr>
        <sz val="10"/>
        <color indexed="62"/>
        <rFont val="Arial"/>
        <family val="2"/>
      </rPr>
      <t>The general technical competences required to be acquired by all disciplines during their training and development period.</t>
    </r>
  </si>
  <si>
    <r>
      <t>D.  Personal / Behavioural Competencies</t>
    </r>
    <r>
      <rPr>
        <sz val="10"/>
        <color indexed="62"/>
        <rFont val="Arial"/>
        <family val="2"/>
      </rPr>
      <t xml:space="preserve">
The non technical competences required to be acquired by all disciplines during their training and development period.</t>
    </r>
    <r>
      <rPr>
        <b/>
        <sz val="10"/>
        <color indexed="62"/>
        <rFont val="Arial"/>
        <family val="2"/>
      </rPr>
      <t xml:space="preserve">
</t>
    </r>
  </si>
  <si>
    <t>41. PROGRAMMABLE LOGIC CONTROLLERS</t>
  </si>
  <si>
    <t>42. ANALYZER</t>
  </si>
  <si>
    <t>43. INSPECTION / TEST EQUIPMENT</t>
  </si>
  <si>
    <t>44. WORK SHOP EQUIPMENTS</t>
  </si>
  <si>
    <t>Oil &amp; Gas (Zakum Field)</t>
  </si>
  <si>
    <t>ASSESSMENT SUBJECTS</t>
  </si>
  <si>
    <t>ELECTRICAL SAFETY (access, etc…)</t>
  </si>
  <si>
    <t>1. OIL/GAS INDUSTRY BASIC KNOWLEDGE</t>
  </si>
  <si>
    <t>2. BASIC PROCESSING TECHNIQUES</t>
  </si>
  <si>
    <t>3. BASIC CHEMICAL / PHYSICAL KNOWLEDGE</t>
  </si>
  <si>
    <t>4. BASIC ELECTRICAL KNOWLEDGE</t>
  </si>
  <si>
    <t>1. MAINTENANCE GENERALITIES</t>
  </si>
  <si>
    <t>2. PREVENTIVE MAINTENANCE</t>
  </si>
  <si>
    <t>3. CONDITION MONITORING</t>
  </si>
  <si>
    <t>4. WORK MANAGEMENT</t>
  </si>
  <si>
    <t>5. MAINTENANCE REPORTING</t>
  </si>
  <si>
    <t>6. MODIFICATION</t>
  </si>
  <si>
    <t>7. MANPOWER, MATERIALS RESOURCES, REQUIREMENT</t>
  </si>
  <si>
    <t>8. DOCUMENTATION, TECHNICAL COMMUNICATION</t>
  </si>
  <si>
    <t>9. PERMIT TO WORK</t>
  </si>
  <si>
    <t>10. SAFE LIFTING / HANDLING</t>
  </si>
  <si>
    <t>11.DANGEROUS SUBSTANCES</t>
  </si>
  <si>
    <t>12. ON THE JOB SAFETY</t>
  </si>
  <si>
    <t>13. SAFETY DUTIES</t>
  </si>
  <si>
    <t>14. HEALTH / SAFETY / ENVIRONMENT QUALITY</t>
  </si>
  <si>
    <t>15. ADMINISTRATION / COORDINATION</t>
  </si>
  <si>
    <t>1. WRITTEN COMMUNICATION</t>
  </si>
  <si>
    <t>2. ORAL COMMUNICATION</t>
  </si>
  <si>
    <t>3.1 TEAM SPIRIT</t>
  </si>
  <si>
    <t>3.2 RELATIONS</t>
  </si>
  <si>
    <t>3.3 ADAPTABILITY</t>
  </si>
  <si>
    <t>3.4 ATTENTIVENESS</t>
  </si>
  <si>
    <t>7.1 LOGICAL (able to distinguish between 1st &amp; 2d priority)</t>
  </si>
  <si>
    <t>7.2 ASSESS SITUATION GRAVITY</t>
  </si>
  <si>
    <t>7.3 AUTONOMY</t>
  </si>
  <si>
    <t>7.4 STABILITY LEVEL</t>
  </si>
  <si>
    <t>7.5 INITIATIVE</t>
  </si>
  <si>
    <t>8. KNOWLEDGE ACQUISITION</t>
  </si>
  <si>
    <t>9. KNOWLEDGE TRANSFER</t>
  </si>
  <si>
    <t>3.5 ACCESSIBILITY</t>
  </si>
  <si>
    <t>4. SUPERVISORY SKILLS</t>
  </si>
  <si>
    <t>4.1 LEADERSHIP</t>
  </si>
  <si>
    <t>E12</t>
  </si>
  <si>
    <t>E13</t>
  </si>
  <si>
    <t>4.2 PLAN</t>
  </si>
  <si>
    <t>E14</t>
  </si>
  <si>
    <t>4.3 DECISION MAKING</t>
  </si>
  <si>
    <t>E15</t>
  </si>
  <si>
    <t>E16</t>
  </si>
  <si>
    <t>6. DELEGATION</t>
  </si>
  <si>
    <t>ABILITY TO DELEGATE</t>
  </si>
  <si>
    <t>E17</t>
  </si>
  <si>
    <t>CONTROL DELEGATED TASKS</t>
  </si>
  <si>
    <t>E18</t>
  </si>
  <si>
    <t>7. PERSONAL ATTRIBUTES</t>
  </si>
  <si>
    <t>E19</t>
  </si>
  <si>
    <t>E20</t>
  </si>
  <si>
    <t>E21</t>
  </si>
  <si>
    <t>E22</t>
  </si>
  <si>
    <t>E23</t>
  </si>
  <si>
    <t>E24</t>
  </si>
  <si>
    <t>E25</t>
  </si>
  <si>
    <t>E26</t>
  </si>
  <si>
    <t>E27</t>
  </si>
  <si>
    <t>E28</t>
  </si>
  <si>
    <t>1. PLANT GENERAL PROCESS KNOWLEDGE</t>
  </si>
  <si>
    <t>1. PLANT GENERAL MAINTENANCE</t>
  </si>
  <si>
    <t>Humaid Al Obaidli</t>
  </si>
  <si>
    <t>Instru Supv.(ZKWSC)</t>
  </si>
  <si>
    <t>Techn.</t>
  </si>
  <si>
    <t>TROUBLESHOOTING</t>
  </si>
  <si>
    <t>Competency Assurance Mangement System</t>
  </si>
  <si>
    <t>Assessment &amp; Verification Team</t>
  </si>
  <si>
    <t>Competency Assessment Form</t>
  </si>
  <si>
    <t xml:space="preserve">For </t>
  </si>
  <si>
    <t>Assessor Name:</t>
  </si>
  <si>
    <t>Action</t>
  </si>
  <si>
    <t>By:</t>
  </si>
  <si>
    <t>Post</t>
  </si>
  <si>
    <t>Date</t>
  </si>
  <si>
    <t>Approved</t>
  </si>
  <si>
    <t>Endorsed</t>
  </si>
  <si>
    <t>Reviewed</t>
  </si>
  <si>
    <t>Drafted</t>
  </si>
  <si>
    <t>PERFORMANCE</t>
  </si>
  <si>
    <t>CRITERIA TABLE</t>
  </si>
  <si>
    <t>LEVELS</t>
  </si>
  <si>
    <t>Supervisor</t>
  </si>
  <si>
    <t>Specialist</t>
  </si>
  <si>
    <t>Snr. Techn</t>
  </si>
  <si>
    <t xml:space="preserve"> THOROUGH KNOWLED-</t>
  </si>
  <si>
    <t xml:space="preserve"> BASIC KNOWLEDGE OF</t>
  </si>
  <si>
    <t xml:space="preserve"> GOOD KNOWLEDGE OF</t>
  </si>
  <si>
    <t>-GE OF MEASUREMENT</t>
  </si>
  <si>
    <t>MEASUREMENT</t>
  </si>
  <si>
    <t>DEFINITIONS AND</t>
  </si>
  <si>
    <t>PRINCIPLES USED</t>
  </si>
  <si>
    <t>BASIC CHEMICAL</t>
  </si>
  <si>
    <t>ON-SITE</t>
  </si>
  <si>
    <t xml:space="preserve"> / PHYSICAL KNOWLEDGE</t>
  </si>
  <si>
    <t>/ BASIC EQUIPMENT</t>
  </si>
  <si>
    <t xml:space="preserve"> NO KNOWLEDGE</t>
  </si>
  <si>
    <t xml:space="preserve"> MAINTAINS THE</t>
  </si>
  <si>
    <t xml:space="preserve"> DOES NOT EVALUATE</t>
  </si>
  <si>
    <t xml:space="preserve"> MASTERS THE</t>
  </si>
  <si>
    <t>SPECIFICATION</t>
  </si>
  <si>
    <t>THE IMPORTANCE AND</t>
  </si>
  <si>
    <t>IMPORTANCE AND</t>
  </si>
  <si>
    <t>INTEGRITY</t>
  </si>
  <si>
    <t>IMPACT ON HIS JOB</t>
  </si>
  <si>
    <t xml:space="preserve"> CAN DETECT AND</t>
  </si>
  <si>
    <t>CORRECT FAULTS</t>
  </si>
  <si>
    <t xml:space="preserve"> CAN PERFORM</t>
  </si>
  <si>
    <t>TRAINING</t>
  </si>
  <si>
    <t xml:space="preserve"> MASTERS ALL BASIC</t>
  </si>
  <si>
    <t xml:space="preserve"> ELEMENTARY </t>
  </si>
  <si>
    <t>PRINCIPLES RELATED</t>
  </si>
  <si>
    <t>KNOWLEDGE OF BASIC</t>
  </si>
  <si>
    <t>BASIC PRINCIPLES</t>
  </si>
  <si>
    <t>TO PROCESS ON-SITE</t>
  </si>
  <si>
    <t>BASIC PROCESSING TECHNIQUES</t>
  </si>
  <si>
    <t>PRINCIPLES RELATED TO</t>
  </si>
  <si>
    <t>RELATED TO PROCESS</t>
  </si>
  <si>
    <t>/ PRINCIPLES / THEORY</t>
  </si>
  <si>
    <t>SITE PROCESS</t>
  </si>
  <si>
    <t xml:space="preserve"> GOOD GRASP OF</t>
  </si>
  <si>
    <t>SPECIFIC PROCESS</t>
  </si>
  <si>
    <t xml:space="preserve"> BASIC UNDERSTANDING</t>
  </si>
  <si>
    <t xml:space="preserve"> EVALUATES IMPACT</t>
  </si>
  <si>
    <t>AND RISKS</t>
  </si>
  <si>
    <t>HAS NEVER HEARD OF THE TERM OR HAS NO KNOWLEDGE OF FUNCTION</t>
  </si>
  <si>
    <t xml:space="preserve">HAS HEARD OF THE TERM AND CAN DESCRIBE THE BASIC FUNCTION BUT DOES NOT MASTER THE
IMPORTANCE AND IMPACT ON HIS JOB
</t>
  </si>
  <si>
    <t xml:space="preserve">GOOD KNOWLEDGE OF
DEFINITIONS AND
PRINCIPLES USED
 MASTERS THE
IMPORTANCE AND
IMPACT ON HIS JOB
</t>
  </si>
  <si>
    <t xml:space="preserve">and HAS A SIMILAR LEVEL OF  KNOWLEDGE AS TECHNICIAN FROM THE OTHER TRADE
</t>
  </si>
  <si>
    <t>BASIC KNOWLEDGE OF OTHER DISCIPLINES (MECHANICAL / ELECTRICAL / INSTRUMENT)</t>
  </si>
  <si>
    <t xml:space="preserve">ELEMENTARY KNOWLEDGE OF BASIC PRINCIPLES 
</t>
  </si>
  <si>
    <t xml:space="preserve">GOOD KNOWLEDGE OF BASIC PRINCIPLES.  EVALUATES IMPACT AND RISKS AS APPLIED TO HIS OWN DISCIPLINE.
</t>
  </si>
  <si>
    <t xml:space="preserve">MASTERS ALL BASIC PRINCIPLES. CAN RELATE ON-SITE APPLICATION. HAS A GOOD GRASP OF SPECIFIC PROCESS AND CAN PERFORM TRAINING
</t>
  </si>
  <si>
    <t xml:space="preserve">KNOWLEDGE OF TECHNIQUES / PRINCIPLES </t>
  </si>
  <si>
    <t>HAS NEVER HEARD OF THE SPECIFIC DOCUMENTATION AND OR HAS NO KNOWLEDGE OF ITS USE</t>
  </si>
  <si>
    <t xml:space="preserve">HAS HEARD OF THE TYPES OF DOCUMENTATION AND CAN DESCRIBE THEIR BASIC FUNCTIONS BUT DOES NOT MAKE USE OF THESE DOCUMENTS AS PART OF HIS ROUTINE JOB
</t>
  </si>
  <si>
    <t xml:space="preserve">KNOWS HOW TO USE THE DOCUMENTATION AVAILABLE TO HIM FOR REFERENCE IN HIS DAY TO DAY WORK
</t>
  </si>
  <si>
    <t xml:space="preserve">AND HAS THE ABILITY TO REVISE, UPDATE OR PRODUCE NEW DOCUMENTS AS REQUIRED
</t>
  </si>
  <si>
    <t>BASIC KNOWLEDGE OF DOCUMENTATION</t>
  </si>
  <si>
    <t>HAS NEVER HEARD OF THE SPECIFIC STANDARDS AND OR HAS NO KNOWLEDGE OF ITS USE</t>
  </si>
  <si>
    <t xml:space="preserve">HAS HEARD OF THE TYPES OF STANDARDS BUT DOES NOT MAKE USE OF THESE DOCUMENTS AS PART OF HIS ROUTINE JOB
</t>
  </si>
  <si>
    <t xml:space="preserve">P. F. No.: 112087  </t>
  </si>
  <si>
    <t xml:space="preserve">CAN USE THE STANDARDS AVAILABLE TO HIM FOR REFERENCE IN HIS DAY TO DAY WORK
</t>
  </si>
  <si>
    <t xml:space="preserve">and HAS THE ABILITY TO CROSS REFERENCE INTERNATIONAL STANDARDS AND SPECIFIC COMPANY DOCUMENTATION
</t>
  </si>
  <si>
    <t>BASIC KNOWLEDGE OF STANDARDS</t>
  </si>
  <si>
    <t>HIGHLY EXPERIENCED,</t>
  </si>
  <si>
    <t>KNOWLEDGE OF INSTALLATION</t>
  </si>
  <si>
    <t xml:space="preserve"> CLEAR DESCRIPTION</t>
  </si>
  <si>
    <t xml:space="preserve">KNOWS ALL ASPECTS OF </t>
  </si>
  <si>
    <t xml:space="preserve"> BASIC DESCRIPTION OF</t>
  </si>
  <si>
    <t>OF THE INSTALLATION,</t>
  </si>
  <si>
    <t>THE EQUIPMENT AND</t>
  </si>
  <si>
    <t xml:space="preserve">FUNCTION / DESCRIPTION </t>
  </si>
  <si>
    <t>THE INSTALLATION</t>
  </si>
  <si>
    <t xml:space="preserve"> ITS ROLE AND PRODUCE</t>
  </si>
  <si>
    <t>EQUIPMENT</t>
  </si>
  <si>
    <t>AND ITS ROLE</t>
  </si>
  <si>
    <t>AN UNDERSTANDABLE</t>
  </si>
  <si>
    <t xml:space="preserve"> DIAGRAM</t>
  </si>
  <si>
    <t>ON THE SUBJECT</t>
  </si>
  <si>
    <t xml:space="preserve"> THOROUGH</t>
  </si>
  <si>
    <t>KNOWLEDGE OF</t>
  </si>
  <si>
    <t>EQUIPMENT,TECHNOLOGY</t>
  </si>
  <si>
    <t>AND MATERIAL</t>
  </si>
  <si>
    <t>INSTALLED</t>
  </si>
  <si>
    <t>EQUIPMENT DESIGN</t>
  </si>
  <si>
    <t xml:space="preserve"> BASIC KNOWLEDGE</t>
  </si>
  <si>
    <t>OF EQUIPMENT TYPE</t>
  </si>
  <si>
    <t>EQUIPMENT AND</t>
  </si>
  <si>
    <t xml:space="preserve"> KNOWS THE DESIGN</t>
  </si>
  <si>
    <t>AND</t>
  </si>
  <si>
    <t>TECHNOLOGY INSTALLED</t>
  </si>
  <si>
    <t>OF ALL EQUIPMENT</t>
  </si>
  <si>
    <t>TECHNOLOGY INTALLED</t>
  </si>
  <si>
    <t xml:space="preserve"> TRAINING</t>
  </si>
  <si>
    <t xml:space="preserve"> CAN DESCRIBE THE</t>
  </si>
  <si>
    <t>DETAILED DESCRIPTION</t>
  </si>
  <si>
    <t>AND IS ABLE TO</t>
  </si>
  <si>
    <t xml:space="preserve">CONTROLS AND </t>
  </si>
  <si>
    <t xml:space="preserve"> OF CONTROLS AND </t>
  </si>
  <si>
    <t>MODIFY / SET UP ALL</t>
  </si>
  <si>
    <t>ESSENTIAL</t>
  </si>
  <si>
    <t>INSTRUMENTATION AND</t>
  </si>
  <si>
    <t>PROTECTION SYSTEMS</t>
  </si>
  <si>
    <t>CONTROLS, INSTRUMENTATION</t>
  </si>
  <si>
    <t xml:space="preserve">UNDERSTANDS THE LOGIC </t>
  </si>
  <si>
    <t>PROTECTION, SAFETY</t>
  </si>
  <si>
    <t>AND OR SEQUENCE STEPS</t>
  </si>
  <si>
    <t>KNOWS IN DETAIL EACH</t>
  </si>
  <si>
    <t xml:space="preserve">PROCESS OF THE </t>
  </si>
  <si>
    <t xml:space="preserve"> OF THE PROCESS  </t>
  </si>
  <si>
    <t>PARAMETERS OF ALL</t>
  </si>
  <si>
    <t>KNOWLEDGE OF EQUIPMENT</t>
  </si>
  <si>
    <t xml:space="preserve">OF THE PROCESS </t>
  </si>
  <si>
    <t>EQUIPMENT BUT HAS</t>
  </si>
  <si>
    <t>PARAMETERS FOR ALL</t>
  </si>
  <si>
    <t>PROCESS</t>
  </si>
  <si>
    <t xml:space="preserve">ASSOCIATED TO THE </t>
  </si>
  <si>
    <t xml:space="preserve">LITTLE IDEA OF THE </t>
  </si>
  <si>
    <t>MAJOR EQUIPMENT'S</t>
  </si>
  <si>
    <t>PARAMETERS</t>
  </si>
  <si>
    <t xml:space="preserve">CAN APPRICIATE THE </t>
  </si>
  <si>
    <t>IMPACT OF DEVIATION ON</t>
  </si>
  <si>
    <t>EFFICIENTY AND SAFETY</t>
  </si>
  <si>
    <t>OF THE PLANT</t>
  </si>
  <si>
    <t xml:space="preserve"> CAN IDENTIFY MAIN</t>
  </si>
  <si>
    <t xml:space="preserve"> IDENTIFIES ALL MAIN</t>
  </si>
  <si>
    <t xml:space="preserve"> KNOWS EQUIPMENT</t>
  </si>
  <si>
    <t>PARTS OF INSTALLATION</t>
  </si>
  <si>
    <t>AND MATERIALS USED</t>
  </si>
  <si>
    <t>EQUIPMENT IDENTIFICATION</t>
  </si>
  <si>
    <t xml:space="preserve"> CANNOT IDENTIFY</t>
  </si>
  <si>
    <t>WITH THEIR ASSOCIATED</t>
  </si>
  <si>
    <t xml:space="preserve"> CAN IDENTIFY THEIR</t>
  </si>
  <si>
    <t>GEOGRAPHIC LOCATION</t>
  </si>
  <si>
    <t xml:space="preserve"> KNOWS THOROUGHLY</t>
  </si>
  <si>
    <t xml:space="preserve"> IDENTIFIES ALL</t>
  </si>
  <si>
    <t>ALL CURRENT CODES</t>
  </si>
  <si>
    <t>CONTROL,REGULATION</t>
  </si>
  <si>
    <t>AND STANDARDS</t>
  </si>
  <si>
    <t>AND SAFETY SERVICES</t>
  </si>
  <si>
    <t xml:space="preserve">
HAS NEVER HEARD OF THE SPECIFIC DOCUMENTATION AND OR DOES NOT KNOW WHERE TO FIND IT
</t>
  </si>
  <si>
    <t>Element / Task</t>
  </si>
  <si>
    <t xml:space="preserve">
CAN FIND MOST TYPES OF ROUTINELY RELEVANT DOCUMENTATION AND CAN DESCRIBE THEIR BASIC FUNCTIONS BUT DOES NOT USE IT REGULARLY
</t>
  </si>
  <si>
    <t>5. BASIC MECHANICAL KNOWLEDGE</t>
  </si>
  <si>
    <t>6. CONTROL</t>
  </si>
  <si>
    <t>7. ELECTRONIC</t>
  </si>
  <si>
    <t>8. PROGRAMABLE CONTROL SYSTEMS</t>
  </si>
  <si>
    <t>9. PROGRAMMING LANGUAGES</t>
  </si>
  <si>
    <t>10. VALVES</t>
  </si>
  <si>
    <t>11. HYDRAULIC &amp; PNEUMATIC</t>
  </si>
  <si>
    <t xml:space="preserve">12. PIPING, TUBING &amp; FITTINGS, </t>
  </si>
  <si>
    <t>13. INTERNATIONAL STANDARDS</t>
  </si>
  <si>
    <t>14. DOCUMENTATION</t>
  </si>
  <si>
    <t>15. OFFICE COMPUTER</t>
  </si>
  <si>
    <t xml:space="preserve">
USES THE DOCUMENTATION AVAILABLE TO HIM FOR REFERENCE IN HIS DAY TO DAY WORK AND CAN SOURCE MOST REFERENCE MATERIALS
CONTROLLS THEIR ADMINISTRATION
</t>
  </si>
  <si>
    <t xml:space="preserve">
 AND ACTIVELY PARTICIPATES IN THE REVISION, UPDATING AND PRODUCTION OF NEW DOCUMENTS AS REQUIRED
</t>
  </si>
  <si>
    <t xml:space="preserve">KNOW MAINTENANCE </t>
  </si>
  <si>
    <t xml:space="preserve">RELATED DOCUMENTS </t>
  </si>
  <si>
    <t xml:space="preserve">MAINTENANCE MANUALS, </t>
  </si>
  <si>
    <t>VENDOR DOCUMENTATION</t>
  </si>
  <si>
    <t>P&amp;ID'S</t>
  </si>
  <si>
    <t>Engineering Drawings</t>
  </si>
  <si>
    <t>for his discipline</t>
  </si>
  <si>
    <t xml:space="preserve">                                                                   CANNOT WORK ON HIS OWN.
NEEDS ASSISTANCE AND CONTINUOUS GUIDANCE. 
UNABLE TO CARRY OUT SPECIFIC ACTIONS AND DOES NOT SHOW INITIATIVE DOES NOT UNDERSTAND WHAT HE HAS TO TACKLE</t>
  </si>
  <si>
    <t xml:space="preserve">
WORKS UNDER
SUPERVISION
 ABLE TO CARRY OUT
SPECIFIC ACTIONS BUT
CONTROL STILL REMAINS
NECESSARY
 UNDERSTANDS WHAT
HE TACKLES
</t>
  </si>
  <si>
    <t xml:space="preserve">
WORKS ON HIS OWN
 MASTERS ACTIONS TO
BE CARRIED OUT
 CAN IDENTIFY A
DETERIORATING
SITUATION
</t>
  </si>
  <si>
    <t xml:space="preserve">
AND IS
 VERY EXPERIENCED
 RELIABLE
 ABLE TO GET OUT OF
A DETERIORATING
SITUATION
 TAKES ALL THE NECESSARY
MEASURES
</t>
  </si>
  <si>
    <t xml:space="preserve">CHECK SAFE CONDITION </t>
  </si>
  <si>
    <t>FOR MAINTENANCE</t>
  </si>
  <si>
    <t xml:space="preserve">
CANNOT WORK ON HIS OWN.
NEEDS ASSISTANCE AND CONTINUOUS GUIDANCE. 
UNABLE TO FOLLOW PROCEDURES FOR MAINTAINING EQUIPMENT</t>
  </si>
  <si>
    <t xml:space="preserve">
WORKS UNDER
SUPERVISION
ABLE TO CARRY OUT PREVENTIVE MAINTENANCE IF HE IS ISSUED WITH THE DETAILED PROCEDURE
ABLE TO LOG ROUTINE RESULTS
</t>
  </si>
  <si>
    <t xml:space="preserve">
WORKS INDEPENDENTLY
CAN CARRY OUT ALL TYPES OF PREVENTIVE MAINTENANCE TASKS AND RECORDINGS
IS ALSO ABLE TO PRODUCE OR MODIFY SIMPLE PROCEDURES</t>
  </si>
  <si>
    <t xml:space="preserve">
CAN ANALYSE THE PHILOSOPHY OF PREVENTIVE MAINTENANCE AND AMEND IT AS NECESSARY
CAN PRODUCE A COMPLETE PLANNING FOR PREVENTIVE MAINTENANCE
CAN ANALYSE ROUTINELY RECORDED FIGURES AND AMEND PLANS ACCORDINGLY
</t>
  </si>
  <si>
    <t>CARRY-OUT PREVENTIVE</t>
  </si>
  <si>
    <t xml:space="preserve"> MAINTENANCE</t>
  </si>
  <si>
    <t xml:space="preserve">                                                                   CANNOT WORK ON HIS OWN.
NEEDS ASSISTANCE AND CONTINUOUS GUIDANCE. 
UNABLE TO  DETECT FAULTS OR CARRY OUT ANY REPAIRS ON HIS OWN</t>
  </si>
  <si>
    <t xml:space="preserve">
WORKS UNDER
SUPERVISION
 ABLE TO CARRY OUT
MINOR REPAIRS BUT FAULT DETECTION AND PROBLEM SOLVING HAVE TO BE DONE BY SOMEONE ELSE
</t>
  </si>
  <si>
    <t xml:space="preserve">
WORKS INDEPENDENTLY
CAN FAULT FIND AND AFFECT REPAIRS FOR NORMAL OR TYPICAL BREAKDOWN SITUATIONS.
MAY HAVE TO SEEK ADVICE WHEN FACING AN UNUSUAL OR FIRST TIME ENCOUNTERED PROBLEM
</t>
  </si>
  <si>
    <t xml:space="preserve">
 VERY EXPERIENCED AND RELIABLE
TYPICALLY THE PERSON OTHERS WOULD GO TO FOR ADVICE TO SOLVE DIFFICULT PROBLEMS OR WHEN FACING UNUSUAL SITUATIONS OR TO FIND INNOVATIVE REPAIR SOLUTIONS.
</t>
  </si>
  <si>
    <t xml:space="preserve">                                                                   CANNOT WORK ON HIS OWN.
NEEDS ASSISTANCE AND CONTINUOUS GUIDANCE. 
UNABLE TO CARRY OUT ANY TESTING ON HIS OWN</t>
  </si>
  <si>
    <t xml:space="preserve">
WORKS UNDER
SUPERVISION
 ABLE TO PERFORM ROUTINE TESTING AS LONG AS HE IS ISSUED WITH THE DETAILED PROCEDURE
</t>
  </si>
  <si>
    <t xml:space="preserve">
WORKS INDEPENDENTLY
CAN CARY OUT ROUTINE / NON-ROUTINE TESTING AND SEQUENCE EVALUATIONS
IS ALSO ABLE TO PRODUCE OR MODIFY PROCEDURES FOR ROUTINE TESTING
</t>
  </si>
  <si>
    <t xml:space="preserve">
 VERY EXPERIENCED AND RELIABLE
TYPICALLY THE PERSON OTHERS WOULD GO TO FOR THE PRODUCTION AND EVALUATION OF COMPLEX SEQUENCE TEST PROCEDURES.
CAN ANALYSE PROBLEMS ARISING AND MODIFY THE PROCEDURES AS REQUIRED
</t>
  </si>
  <si>
    <t>PERFORM E.S.D. TEST</t>
  </si>
  <si>
    <t xml:space="preserve">CARRY OUT SEQUENCE TESTING </t>
  </si>
  <si>
    <t xml:space="preserve">
WORKS UNDER
SUPERVISION
 ABLE TO CARRY OUT
MINOR REPAIRS 
</t>
  </si>
  <si>
    <t xml:space="preserve">CAN PERFORM REPAIR </t>
  </si>
  <si>
    <t>AND CORRECTIVE ACTIONS</t>
  </si>
  <si>
    <t xml:space="preserve"> SOUND KNOWLEDGE OF</t>
  </si>
  <si>
    <t xml:space="preserve">KNOWLEDGE </t>
  </si>
  <si>
    <t>DEFINITIONS</t>
  </si>
  <si>
    <t>OF</t>
  </si>
  <si>
    <t>PROCEDURES</t>
  </si>
  <si>
    <t xml:space="preserve"> MASTERS THEIR</t>
  </si>
  <si>
    <t>THEIR IMPORTANCE AND</t>
  </si>
  <si>
    <t xml:space="preserve">IMPORTANCE AND </t>
  </si>
  <si>
    <t xml:space="preserve"> VERY LIMITED</t>
  </si>
  <si>
    <t xml:space="preserve"> ACCURATE KNOWLEDGE</t>
  </si>
  <si>
    <t>T</t>
  </si>
  <si>
    <t>OPERATING / SAFETY</t>
  </si>
  <si>
    <t>OF THE CURRENT SITE</t>
  </si>
  <si>
    <t xml:space="preserve">IMPLEMENTATION </t>
  </si>
  <si>
    <t>/ GENERAL SITE</t>
  </si>
  <si>
    <t xml:space="preserve"> PARTICIPATES IN</t>
  </si>
  <si>
    <t xml:space="preserve"> REFERS EASILY TO</t>
  </si>
  <si>
    <t>MAKING AND CORRECTING</t>
  </si>
  <si>
    <t xml:space="preserve"> DOES NOT KNOW HOW</t>
  </si>
  <si>
    <t>ABOVE DOCUMENTS</t>
  </si>
  <si>
    <t>PROCEDURES AND</t>
  </si>
  <si>
    <t>TO GET ACCESS TO THEM</t>
  </si>
  <si>
    <t xml:space="preserve"> CAN SOURCE ALL</t>
  </si>
  <si>
    <t>INSTRUCTIONS PRIOR TO</t>
  </si>
  <si>
    <t xml:space="preserve"> CONTROLS THEIR</t>
  </si>
  <si>
    <t>THEIR IMPLEMENTATION</t>
  </si>
  <si>
    <t>ADMINISTRATION</t>
  </si>
  <si>
    <t xml:space="preserve"> ILLEDGIBLE</t>
  </si>
  <si>
    <t>NOT VERY CLEAR</t>
  </si>
  <si>
    <t>CLEARLY READABLE</t>
  </si>
  <si>
    <t>(and) ACCURATE</t>
  </si>
  <si>
    <t>WRITTEN</t>
  </si>
  <si>
    <t>EXPRESSION</t>
  </si>
  <si>
    <t>COMMUNICATION</t>
  </si>
  <si>
    <t>CONFUSED</t>
  </si>
  <si>
    <t>LOSES HIMSELF IN</t>
  </si>
  <si>
    <t>EASILY UNDERSTOOD</t>
  </si>
  <si>
    <t>(and) ACCURATLY</t>
  </si>
  <si>
    <t>DETAILS</t>
  </si>
  <si>
    <t>ANALYSED,</t>
  </si>
  <si>
    <t>PROPERLY ARGUED</t>
  </si>
  <si>
    <t>CASE</t>
  </si>
  <si>
    <t xml:space="preserve"> EXPRESSES HIMSELF</t>
  </si>
  <si>
    <t>NOT CLEAR</t>
  </si>
  <si>
    <t>MAKES HIMSELF</t>
  </si>
  <si>
    <t xml:space="preserve"> CLEAR,TEMPERATE</t>
  </si>
  <si>
    <t>ORAL</t>
  </si>
  <si>
    <t>WITH DIFFICULTY</t>
  </si>
  <si>
    <t>PERFECTLY</t>
  </si>
  <si>
    <t>AND ACCURATE</t>
  </si>
  <si>
    <t>UNDERSTOOD</t>
  </si>
  <si>
    <t>UNMETHODICAL</t>
  </si>
  <si>
    <t xml:space="preserve"> KNOWS HOW TO</t>
  </si>
  <si>
    <t>Voltage</t>
  </si>
  <si>
    <t>Current</t>
  </si>
  <si>
    <t>Power   ( kw &amp; kva )</t>
  </si>
  <si>
    <t>Resistance</t>
  </si>
  <si>
    <t>Inductance</t>
  </si>
  <si>
    <t>Capacitance</t>
  </si>
  <si>
    <t>Conductivity</t>
  </si>
  <si>
    <t>Frequency</t>
  </si>
  <si>
    <t>Current types</t>
  </si>
  <si>
    <t>Voltage types</t>
  </si>
  <si>
    <t>Fuse</t>
  </si>
  <si>
    <t>Breaker</t>
  </si>
  <si>
    <t>Relay</t>
  </si>
  <si>
    <t>Timer</t>
  </si>
  <si>
    <t>Battery</t>
  </si>
  <si>
    <t>Battery charger</t>
  </si>
  <si>
    <t>Uninterrupted power supply</t>
  </si>
  <si>
    <t>Transformer</t>
  </si>
  <si>
    <t>Motor/ generator</t>
  </si>
  <si>
    <t>Electrical hazards</t>
  </si>
  <si>
    <t>Static electricity</t>
  </si>
  <si>
    <t>Short circuit</t>
  </si>
  <si>
    <t>Earth fault</t>
  </si>
  <si>
    <t>Compressors</t>
  </si>
  <si>
    <t>Turbines</t>
  </si>
  <si>
    <t>Bearings</t>
  </si>
  <si>
    <t>Seals</t>
  </si>
  <si>
    <t>Gaskets</t>
  </si>
  <si>
    <t>Cavitation</t>
  </si>
  <si>
    <t>Maintenance organization</t>
  </si>
  <si>
    <t>Own job description / responsibilities</t>
  </si>
  <si>
    <t>Maintenance policy</t>
  </si>
  <si>
    <t>Maintenance job types</t>
  </si>
  <si>
    <t>Maintenance general instructions</t>
  </si>
  <si>
    <t>Cost control</t>
  </si>
  <si>
    <t>General procedures</t>
  </si>
  <si>
    <t>Content : objects, periodicities, task lists</t>
  </si>
  <si>
    <t>Tasks and associated procedures</t>
  </si>
  <si>
    <t>Content : objects, data collection, analysis/action</t>
  </si>
  <si>
    <t>Data analysis, subsequent actions plan</t>
  </si>
  <si>
    <t>Reporting / recording</t>
  </si>
  <si>
    <t>Equipment pyramid</t>
  </si>
  <si>
    <t>Work request / work order</t>
  </si>
  <si>
    <t>Work preparation</t>
  </si>
  <si>
    <t>Work reporting, time writing</t>
  </si>
  <si>
    <t>Daily report</t>
  </si>
  <si>
    <t>Weekly / monthly report</t>
  </si>
  <si>
    <t>Defect / failure / breakdown report</t>
  </si>
  <si>
    <t>Repair / overhaul / shut down report</t>
  </si>
  <si>
    <t>Hand over report</t>
  </si>
  <si>
    <t>Field of application (versus maintenance related changes)</t>
  </si>
  <si>
    <t>Implementation</t>
  </si>
  <si>
    <t>Dossier closing</t>
  </si>
  <si>
    <t>Additional contracted manpower / vendors</t>
  </si>
  <si>
    <t>Material request</t>
  </si>
  <si>
    <t>Stock management ( coding, reordering, storage, etc…)</t>
  </si>
  <si>
    <t>Stock issues, stock return</t>
  </si>
  <si>
    <t>Material transportation</t>
  </si>
  <si>
    <t>Library</t>
  </si>
  <si>
    <t>Equipment history</t>
  </si>
  <si>
    <t>Confidentiality / document control</t>
  </si>
  <si>
    <t>Electronic mail</t>
  </si>
  <si>
    <t>General procedures/ cold work permit</t>
  </si>
  <si>
    <t>Hot permit</t>
  </si>
  <si>
    <t>Entry permit</t>
  </si>
  <si>
    <t>Lock off permits ( electrical, mechanical, process)</t>
  </si>
  <si>
    <t>ANALYSE AND HAS A</t>
  </si>
  <si>
    <t xml:space="preserve">Job:  Mechanical Technician </t>
  </si>
  <si>
    <t xml:space="preserve">LR = Minimum Competency Level Required
C = Competent 
NYC = Not Yet Competent
O = Observation Evidence Presented
P = Product Evidence Presented
Q = Question Evidence Presented
Ass. = Assessor Assessment
Ver. = Verifier Assessment
ILT = Instructor Lead Training (Of-the-Job Training )
OJT = On-the-Job Training
T = Tools Required 
Ins. = Instructor 
</t>
  </si>
  <si>
    <t>Diaphragms</t>
  </si>
  <si>
    <t>Shaft Seals</t>
  </si>
  <si>
    <t>Shaft Bearings</t>
  </si>
  <si>
    <t>Lubrication System</t>
  </si>
  <si>
    <t>Cooling System</t>
  </si>
  <si>
    <t>Multi Stage Compressor</t>
  </si>
  <si>
    <t>Operation of Centrifugal Compressors</t>
  </si>
  <si>
    <t>Positive Displacement &amp; Reciprocating Compressors</t>
  </si>
  <si>
    <t>Types of Reciprocating Compressors</t>
  </si>
  <si>
    <t>Major Parts of Reciprocating Compressors</t>
  </si>
  <si>
    <t>Operation of Reciprocating Compressors</t>
  </si>
  <si>
    <t>Axial Compressors</t>
  </si>
  <si>
    <t>Major Parts of Axial Compressors</t>
  </si>
  <si>
    <t>Cooling Systems for Axial Compressors</t>
  </si>
  <si>
    <t>Operation of Axial Compressors</t>
  </si>
  <si>
    <t>Compressor surge</t>
  </si>
  <si>
    <t>Compressor Instrument and control</t>
  </si>
  <si>
    <t>Compressor Configuration</t>
  </si>
  <si>
    <t>Safety Devices</t>
  </si>
  <si>
    <t xml:space="preserve">Compressor Maintenance </t>
  </si>
  <si>
    <t>Reciprocating Air Compressor</t>
  </si>
  <si>
    <t>Fans</t>
  </si>
  <si>
    <t>Blowers</t>
  </si>
  <si>
    <t>Basic function of pumps</t>
  </si>
  <si>
    <t>Basic pump theory</t>
  </si>
  <si>
    <t>Pump applications</t>
  </si>
  <si>
    <t>Classification of pumps</t>
  </si>
  <si>
    <t>Positive displacement pumps</t>
  </si>
  <si>
    <t>Reciprocating pumps</t>
  </si>
  <si>
    <t>Rotary pumps</t>
  </si>
  <si>
    <t>Single rotor</t>
  </si>
  <si>
    <t xml:space="preserve">Multiple rotor </t>
  </si>
  <si>
    <t>Dynamic pumps</t>
  </si>
  <si>
    <t>Centrifugal pumps</t>
  </si>
  <si>
    <t>Special pumps</t>
  </si>
  <si>
    <t>Other general pumps classification</t>
  </si>
  <si>
    <t>Shape of casing</t>
  </si>
  <si>
    <t>Discharge pressure</t>
  </si>
  <si>
    <t>Number of stages</t>
  </si>
  <si>
    <t>Liquid handled</t>
  </si>
  <si>
    <t>Materials</t>
  </si>
  <si>
    <t>Operating condition</t>
  </si>
  <si>
    <t>Pump power and efficiency</t>
  </si>
  <si>
    <t>Factors affecting pump performance</t>
  </si>
  <si>
    <t>Pump performance curves</t>
  </si>
  <si>
    <t>Pump components</t>
  </si>
  <si>
    <t>Pump main components</t>
  </si>
  <si>
    <t>Casing</t>
  </si>
  <si>
    <t>Volute</t>
  </si>
  <si>
    <t>Axial split</t>
  </si>
  <si>
    <t>Radial split</t>
  </si>
  <si>
    <t>Bearing housing</t>
  </si>
  <si>
    <t>Internal components</t>
  </si>
  <si>
    <t>Pump shaft</t>
  </si>
  <si>
    <t>Impeller</t>
  </si>
  <si>
    <t>Wear rings</t>
  </si>
  <si>
    <t>Packing</t>
  </si>
  <si>
    <t>Mechanical seals</t>
  </si>
  <si>
    <t>Water jackets</t>
  </si>
  <si>
    <t>Pump auxiliaries</t>
  </si>
  <si>
    <t>Pump drives</t>
  </si>
  <si>
    <t>Electrical motors</t>
  </si>
  <si>
    <t>Steam turbines</t>
  </si>
  <si>
    <t>Gas turbines</t>
  </si>
  <si>
    <t>Gas engines</t>
  </si>
  <si>
    <t>Diesel engine</t>
  </si>
  <si>
    <t>Couplings</t>
  </si>
  <si>
    <t xml:space="preserve">Modulet 3: Pumps </t>
  </si>
  <si>
    <t>Gas Turbines and Main Components</t>
  </si>
  <si>
    <t>Compression</t>
  </si>
  <si>
    <t>Combustion</t>
  </si>
  <si>
    <t>Expansion</t>
  </si>
  <si>
    <t>Exhaust</t>
  </si>
  <si>
    <t>Gas Turbine Operation</t>
  </si>
  <si>
    <t>Turbine components</t>
  </si>
  <si>
    <t>Regenerators</t>
  </si>
  <si>
    <t>Combustion chamber</t>
  </si>
  <si>
    <t>Impulse turbine</t>
  </si>
  <si>
    <t>Reaction turbine</t>
  </si>
  <si>
    <t>Casing seals</t>
  </si>
  <si>
    <t>Gas Turbine Auxiliaries</t>
  </si>
  <si>
    <t xml:space="preserve">The starter </t>
  </si>
  <si>
    <t>Governor</t>
  </si>
  <si>
    <t>Over-speed trip mechanism</t>
  </si>
  <si>
    <t>Oil Circulation System</t>
  </si>
  <si>
    <t>Start Up and Shut Down Procedures</t>
  </si>
  <si>
    <t>Starting principle</t>
  </si>
  <si>
    <t>Starting sequence</t>
  </si>
  <si>
    <t>Normal shut down</t>
  </si>
  <si>
    <t>Typical Problems Encountered in Gas Turbines</t>
  </si>
  <si>
    <t>Gas Turbine Testing and Maintenance</t>
  </si>
  <si>
    <t>Baroscopic inspection</t>
  </si>
  <si>
    <t>Testing and maintenance</t>
  </si>
  <si>
    <t>Module 1: Gas Turbines</t>
  </si>
  <si>
    <t xml:space="preserve">Module 2: Compressors, Fans &amp; Blowers </t>
  </si>
  <si>
    <t>Compressor Function</t>
  </si>
  <si>
    <t>Type of Compresses</t>
  </si>
  <si>
    <t>Compressor Performance</t>
  </si>
  <si>
    <t>Centrifugal Compressors</t>
  </si>
  <si>
    <t>Impellers</t>
  </si>
  <si>
    <t>Blades (Vance)</t>
  </si>
  <si>
    <t>Rotors</t>
  </si>
  <si>
    <t>Balancing Piston</t>
  </si>
  <si>
    <t>Guide Vanes</t>
  </si>
  <si>
    <t>Diffuser and volute</t>
  </si>
  <si>
    <r>
      <t xml:space="preserve">Cooling Systems for </t>
    </r>
    <r>
      <rPr>
        <sz val="10"/>
        <rFont val="Arial"/>
        <family val="2"/>
      </rPr>
      <t>Reciprocating Compressors</t>
    </r>
  </si>
  <si>
    <t>Strainers</t>
  </si>
  <si>
    <t>Centrifugal pumps trouble shooting</t>
  </si>
  <si>
    <t>Pump inspection and maintenance</t>
  </si>
  <si>
    <t>Run-to-breakdown maintenance</t>
  </si>
  <si>
    <t>Preventive maintenance</t>
  </si>
  <si>
    <t>Predictive maintenance</t>
  </si>
  <si>
    <t>Pump start up and shut down</t>
  </si>
  <si>
    <t>Pulsation Dampeners Maintenance</t>
  </si>
  <si>
    <t>Installation</t>
  </si>
  <si>
    <t>Mounting</t>
  </si>
  <si>
    <t>Troubleshooting</t>
  </si>
  <si>
    <t>Types of Internal Combustion Engines.</t>
  </si>
  <si>
    <t>Engine Classifications</t>
  </si>
  <si>
    <t>Diesel Engines</t>
  </si>
  <si>
    <t>Fundamental Definitions</t>
  </si>
  <si>
    <t>Details of Engine Parts</t>
  </si>
  <si>
    <t>Diesel Engine Systems and Auxiliaries</t>
  </si>
  <si>
    <t>Diesel Engine system and Filters</t>
  </si>
  <si>
    <t>Lubricating system main components</t>
  </si>
  <si>
    <t>Types of lubricating systems</t>
  </si>
  <si>
    <t>Governing System “Governor”</t>
  </si>
  <si>
    <t>Operation of Diesel Engines</t>
  </si>
  <si>
    <t>Section Lubrication</t>
  </si>
  <si>
    <t>Principles of Lubrication</t>
  </si>
  <si>
    <t>Boundary Lubrication</t>
  </si>
  <si>
    <t xml:space="preserve">Friction </t>
  </si>
  <si>
    <t>Characteristics of Friction</t>
  </si>
  <si>
    <t>Rolling Friction</t>
  </si>
  <si>
    <t>Basic Purposes of Lubrication</t>
  </si>
  <si>
    <t>Reducing Wear</t>
  </si>
  <si>
    <t>Dampening Shock</t>
  </si>
  <si>
    <t>Cooling Action of lubricants</t>
  </si>
  <si>
    <t>Corrosion Prevention</t>
  </si>
  <si>
    <t>Sealing Action of Lubricants</t>
  </si>
  <si>
    <t xml:space="preserve">Section: Frictional Bearing </t>
  </si>
  <si>
    <t>Journal bearings</t>
  </si>
  <si>
    <t>Oil Film principles of Operation:-</t>
  </si>
  <si>
    <t>Journal Bearing Types</t>
  </si>
  <si>
    <t>Cylindrical Bearing</t>
  </si>
  <si>
    <t>Cylindrical Bearing with Axial grooves</t>
  </si>
  <si>
    <t>Elliptical and Lobe Bearings</t>
  </si>
  <si>
    <t>Tilting- pad Bearing</t>
  </si>
  <si>
    <t>Axial Thrust Bearings</t>
  </si>
  <si>
    <t>The Collar Bearing</t>
  </si>
  <si>
    <t>The Michelle Axial Thrust Bearing</t>
  </si>
  <si>
    <t>Kingsbury Thrust Bearing</t>
  </si>
  <si>
    <t>Sliding Bearing Illustration</t>
  </si>
  <si>
    <t xml:space="preserve">Journal Bearings Vibration </t>
  </si>
  <si>
    <t xml:space="preserve">Bearing misalignment </t>
  </si>
  <si>
    <t>Oil Whirl</t>
  </si>
  <si>
    <t>Why Oil Whirl Occurs</t>
  </si>
  <si>
    <t>Journal Bearing Design to Minimise Oil Whirl:</t>
  </si>
  <si>
    <t>Dry Whirl</t>
  </si>
  <si>
    <t>Journal Bearing Maintenance</t>
  </si>
  <si>
    <t>Bearing Clearance (Setting)</t>
  </si>
  <si>
    <t>Bearing High Spots Repair</t>
  </si>
  <si>
    <t>Flaking of Babbitt Repair</t>
  </si>
  <si>
    <t>Scoring Repair</t>
  </si>
  <si>
    <t>Wiping Repair</t>
  </si>
  <si>
    <t>Plain (Journal) Bearing Failure Modes</t>
  </si>
  <si>
    <t>Antifriction Bearings Types</t>
  </si>
  <si>
    <t>Non Separable Bearings</t>
  </si>
  <si>
    <t>Single Row Deep Groove Ball Bearing</t>
  </si>
  <si>
    <t>Double Row Self-Aligning Ball Bearing</t>
  </si>
  <si>
    <t>Single Row Angular Contact Ball Bearing</t>
  </si>
  <si>
    <t>Double Row Angular Contact Ball Bearing</t>
  </si>
  <si>
    <t>Double Row Spherical Roller Bearing</t>
  </si>
  <si>
    <t>Separable Bearings</t>
  </si>
  <si>
    <t>Single Row Cylindrical Roller Bearing</t>
  </si>
  <si>
    <t>Taper Roller Bearing</t>
  </si>
  <si>
    <t>Thrust ball Bearing</t>
  </si>
  <si>
    <t>Double Direction Thrust Ball Bearing.</t>
  </si>
  <si>
    <t>Spherical Roller Thrust Bearing.</t>
  </si>
  <si>
    <t>Bearing Configuration</t>
  </si>
  <si>
    <t>Duplex Bearings:</t>
  </si>
  <si>
    <t>Basic Mounting methods for Duplex Bearings</t>
  </si>
  <si>
    <t>Fit on Shaft for Duplex Bearings</t>
  </si>
  <si>
    <t>Shaft and housing Preparation</t>
  </si>
  <si>
    <t>Bearing seats on shaft</t>
  </si>
  <si>
    <t>Shaft Shoulders</t>
  </si>
  <si>
    <t>Break corner to prevent burrs</t>
  </si>
  <si>
    <t>Check Shoulders for Off‑Square</t>
  </si>
  <si>
    <t>Check Housing Bore Dimensions</t>
  </si>
  <si>
    <t>Recheck Dimensions It Necessary</t>
  </si>
  <si>
    <t>Mounting Rolling Element Bearings</t>
  </si>
  <si>
    <t>Cold Mounting</t>
  </si>
  <si>
    <t>Warm Mounting</t>
  </si>
  <si>
    <t>Dismounting Rolling Element Bearings</t>
  </si>
  <si>
    <t>Most bearing failure causes</t>
  </si>
  <si>
    <t>Defective bearing seats on shafts and in housings.</t>
  </si>
  <si>
    <t>Misalignment.</t>
  </si>
  <si>
    <t>Faulty mounting practice.</t>
  </si>
  <si>
    <t>Incorrect shaft and housing fit.</t>
  </si>
  <si>
    <t>Inadequate lubrication.</t>
  </si>
  <si>
    <t>Ineffective sealing.</t>
  </si>
  <si>
    <t>Vibration while the bearing is not rotating.</t>
  </si>
  <si>
    <t>Passage of electric current through the bearing.</t>
  </si>
  <si>
    <t>Troubleshooting heat, noise and vibration</t>
  </si>
  <si>
    <t>Overheating bearing.</t>
  </si>
  <si>
    <t>Noisy bearing.</t>
  </si>
  <si>
    <t>Vibration.</t>
  </si>
  <si>
    <t>Plain (Journal) Bearing Materials (Bronze, Cintered bronze,
 White metal / Babbitt)</t>
  </si>
  <si>
    <t>Mounting Methods for Bearings with an Interference Fit on
 the Shaft</t>
  </si>
  <si>
    <t>Function and necessity of each parameter.</t>
  </si>
  <si>
    <t>Basics of vibration in terms of units and definitions.</t>
  </si>
  <si>
    <t>Application and limits.</t>
  </si>
  <si>
    <r>
      <t>Analysis of</t>
    </r>
    <r>
      <rPr>
        <sz val="10"/>
        <color indexed="8"/>
        <rFont val="Arial"/>
        <family val="2"/>
      </rPr>
      <t xml:space="preserve"> </t>
    </r>
    <r>
      <rPr>
        <sz val="10"/>
        <rFont val="Arial"/>
        <family val="2"/>
      </rPr>
      <t>lube oil sample results.</t>
    </r>
  </si>
  <si>
    <r>
      <t>Module</t>
    </r>
    <r>
      <rPr>
        <b/>
        <sz val="10"/>
        <color indexed="8"/>
        <rFont val="Arial"/>
        <family val="2"/>
      </rPr>
      <t xml:space="preserve"> 5: Bearings </t>
    </r>
  </si>
  <si>
    <r>
      <t>Module</t>
    </r>
    <r>
      <rPr>
        <b/>
        <sz val="10"/>
        <color indexed="8"/>
        <rFont val="Arial"/>
        <family val="2"/>
      </rPr>
      <t xml:space="preserve"> 4: Internal Combustion Engines</t>
    </r>
  </si>
  <si>
    <r>
      <t>Module</t>
    </r>
    <r>
      <rPr>
        <b/>
        <sz val="10"/>
        <color indexed="8"/>
        <rFont val="Arial"/>
        <family val="2"/>
      </rPr>
      <t xml:space="preserve"> 6: Condition Monitoring &amp; Vibration </t>
    </r>
  </si>
  <si>
    <t>Main parameters for condition monitoring of rotating 
machines.</t>
  </si>
  <si>
    <r>
      <t>Equipment used and data</t>
    </r>
    <r>
      <rPr>
        <sz val="10"/>
        <color indexed="8"/>
        <rFont val="Arial"/>
        <family val="2"/>
      </rPr>
      <t xml:space="preserve"> </t>
    </r>
    <r>
      <rPr>
        <sz val="10"/>
        <rFont val="Arial"/>
        <family val="2"/>
      </rPr>
      <t>resources required for</t>
    </r>
    <r>
      <rPr>
        <sz val="10"/>
        <color indexed="8"/>
        <rFont val="Arial"/>
        <family val="2"/>
      </rPr>
      <t xml:space="preserve"> </t>
    </r>
    <r>
      <rPr>
        <sz val="10"/>
        <rFont val="Arial"/>
        <family val="2"/>
      </rPr>
      <t xml:space="preserve">condition 
monitoring. </t>
    </r>
    <r>
      <rPr>
        <sz val="10"/>
        <color indexed="8"/>
        <rFont val="Arial"/>
        <family val="2"/>
      </rPr>
      <t xml:space="preserve"> </t>
    </r>
  </si>
  <si>
    <r>
      <t>C</t>
    </r>
    <r>
      <rPr>
        <sz val="10"/>
        <rFont val="Arial"/>
        <family val="2"/>
      </rPr>
      <t>orrelation</t>
    </r>
    <r>
      <rPr>
        <sz val="10"/>
        <color indexed="8"/>
        <rFont val="Arial"/>
        <family val="2"/>
      </rPr>
      <t xml:space="preserve"> </t>
    </r>
    <r>
      <rPr>
        <sz val="10"/>
        <rFont val="Arial"/>
        <family val="2"/>
      </rPr>
      <t>between the different operational</t>
    </r>
    <r>
      <rPr>
        <sz val="10"/>
        <color indexed="8"/>
        <rFont val="Arial"/>
        <family val="2"/>
      </rPr>
      <t xml:space="preserve"> </t>
    </r>
    <r>
      <rPr>
        <sz val="10"/>
        <rFont val="Arial"/>
        <family val="2"/>
      </rPr>
      <t>parameters and 
the safe limits for</t>
    </r>
    <r>
      <rPr>
        <sz val="10"/>
        <color indexed="8"/>
        <rFont val="Arial"/>
        <family val="2"/>
      </rPr>
      <t xml:space="preserve"> </t>
    </r>
    <r>
      <rPr>
        <sz val="10"/>
        <rFont val="Arial"/>
        <family val="2"/>
      </rPr>
      <t>alarms and trips.</t>
    </r>
  </si>
  <si>
    <r>
      <t>E</t>
    </r>
    <r>
      <rPr>
        <sz val="10"/>
        <rFont val="Arial"/>
        <family val="2"/>
      </rPr>
      <t>ffect of deviation</t>
    </r>
    <r>
      <rPr>
        <sz val="10"/>
        <color indexed="8"/>
        <rFont val="Arial"/>
        <family val="2"/>
      </rPr>
      <t xml:space="preserve"> </t>
    </r>
    <r>
      <rPr>
        <sz val="10"/>
        <rFont val="Arial"/>
        <family val="2"/>
      </rPr>
      <t xml:space="preserve">from the desired limits on the performance
 of the machine.  </t>
    </r>
  </si>
  <si>
    <r>
      <t>Trend charts</t>
    </r>
    <r>
      <rPr>
        <sz val="10"/>
        <color indexed="8"/>
        <rFont val="Arial"/>
        <family val="2"/>
      </rPr>
      <t xml:space="preserve"> </t>
    </r>
    <r>
      <rPr>
        <sz val="10"/>
        <rFont val="Arial"/>
        <family val="2"/>
      </rPr>
      <t>based on the collected data</t>
    </r>
    <r>
      <rPr>
        <sz val="10"/>
        <color indexed="8"/>
        <rFont val="Arial"/>
        <family val="2"/>
      </rPr>
      <t xml:space="preserve"> </t>
    </r>
    <r>
      <rPr>
        <sz val="10"/>
        <rFont val="Arial"/>
        <family val="2"/>
      </rPr>
      <t>for temperature, 
pressure,</t>
    </r>
    <r>
      <rPr>
        <sz val="10"/>
        <color indexed="8"/>
        <rFont val="Arial"/>
        <family val="2"/>
      </rPr>
      <t xml:space="preserve"> </t>
    </r>
    <r>
      <rPr>
        <sz val="10"/>
        <rFont val="Arial"/>
        <family val="2"/>
      </rPr>
      <t>vibration, speed, flow and</t>
    </r>
    <r>
      <rPr>
        <sz val="10"/>
        <color indexed="8"/>
        <rFont val="Arial"/>
        <family val="2"/>
      </rPr>
      <t xml:space="preserve"> </t>
    </r>
    <r>
      <rPr>
        <sz val="10"/>
        <rFont val="Arial"/>
        <family val="2"/>
      </rPr>
      <t>load.</t>
    </r>
  </si>
  <si>
    <t>Measurement techniques for different equipment using 
portable analysers.</t>
  </si>
  <si>
    <t>Data collection of vibration, frequency of the data collection 
and the lube oil analysis.</t>
  </si>
  <si>
    <t>Technical assurance, safe and efficient operation of 
equipment.</t>
  </si>
  <si>
    <t>Rotating Equipment</t>
  </si>
  <si>
    <t>Static Equipment</t>
  </si>
  <si>
    <r>
      <t>Module</t>
    </r>
    <r>
      <rPr>
        <b/>
        <sz val="10"/>
        <color indexed="8"/>
        <rFont val="Arial"/>
        <family val="2"/>
      </rPr>
      <t xml:space="preserve"> 7: Valves</t>
    </r>
  </si>
  <si>
    <t xml:space="preserve">Valve selection </t>
  </si>
  <si>
    <t>Specifications &amp; Classes</t>
  </si>
  <si>
    <t>Material selection</t>
  </si>
  <si>
    <t xml:space="preserve">Types </t>
  </si>
  <si>
    <t>Threaded connections</t>
  </si>
  <si>
    <t>Flanged Connections</t>
  </si>
  <si>
    <t>Gate valves</t>
  </si>
  <si>
    <t>Globe valves</t>
  </si>
  <si>
    <t>Needle valve.</t>
  </si>
  <si>
    <t>Ball valves</t>
  </si>
  <si>
    <t>Butterfly valve</t>
  </si>
  <si>
    <t>Chokes</t>
  </si>
  <si>
    <t>Check valves (NRVs)</t>
  </si>
  <si>
    <t>Safety Valves</t>
  </si>
  <si>
    <t>Relief Valves</t>
  </si>
  <si>
    <t>Blow down</t>
  </si>
  <si>
    <t>Control (pressure, temperature, level &amp; flow).</t>
  </si>
  <si>
    <t>Valve Installation</t>
  </si>
  <si>
    <t>General maintenance</t>
  </si>
  <si>
    <t>Control Valve type selection</t>
  </si>
  <si>
    <t>Correct Valve Sizing</t>
  </si>
  <si>
    <r>
      <t xml:space="preserve">Module 1: Basic Knowledge About Industry
</t>
    </r>
    <r>
      <rPr>
        <sz val="10"/>
        <rFont val="Arial"/>
        <family val="2"/>
      </rPr>
      <t>• Ready Made Garment RMG, 
• Engineering, 
• Civil Engineering, 
• Building Materials, 
• Housing, 
• Wood &amp; Furniture, 
• Food Processing, 
• Leather &amp; Tanning, 
• Chemical Industries, 
• Printing &amp; Mass Media, 
• Travel Agencies &amp; Bazars,
• Hotels &amp; Restaurant</t>
    </r>
    <r>
      <rPr>
        <b/>
        <sz val="10"/>
        <rFont val="Arial"/>
        <family val="2"/>
      </rPr>
      <t xml:space="preserve">s
</t>
    </r>
  </si>
  <si>
    <t>Operation of Valves (Manual, Automatic, Local &amp; Remote 
Operations)</t>
  </si>
  <si>
    <t xml:space="preserve">Valve Actuators (Electric Motor, Pneumatic, Hydraulic &amp; 
Solenoid / Magnetic Actuators) </t>
  </si>
  <si>
    <r>
      <t>Module</t>
    </r>
    <r>
      <rPr>
        <b/>
        <sz val="10"/>
        <color indexed="8"/>
        <rFont val="Arial"/>
        <family val="2"/>
      </rPr>
      <t xml:space="preserve"> 8: Piping &amp; Fittings </t>
    </r>
  </si>
  <si>
    <t>Pipe work Specification, Dimensions, Standards &amp; Classes</t>
  </si>
  <si>
    <t>Reading Flow Sheet</t>
  </si>
  <si>
    <t xml:space="preserve">Pipe Fittings </t>
  </si>
  <si>
    <t>Recognition of Pipe Fitting</t>
  </si>
  <si>
    <t>Flanged Fittings</t>
  </si>
  <si>
    <t>Butt and Socket Welded Fittings</t>
  </si>
  <si>
    <t>Screwed Fittings</t>
  </si>
  <si>
    <t>Blinds and Spacers</t>
  </si>
  <si>
    <t>Bolts</t>
  </si>
  <si>
    <t>Pipe Support</t>
  </si>
  <si>
    <t>Pipe Shoes</t>
  </si>
  <si>
    <t>Anchors</t>
  </si>
  <si>
    <t>Spring Hangers</t>
  </si>
  <si>
    <t>U Bolts</t>
  </si>
  <si>
    <t>Guides</t>
  </si>
  <si>
    <t>Pipe Details</t>
  </si>
  <si>
    <t>Pipe Threading</t>
  </si>
  <si>
    <t>Pipe and Pipe Bending</t>
  </si>
  <si>
    <t>Thermal Expansion (loops &amp; joints)</t>
  </si>
  <si>
    <t>Surge Analysis &amp; Control</t>
  </si>
  <si>
    <t>Vents, Drains and Thermal Relief Points</t>
  </si>
  <si>
    <t xml:space="preserve">Welding Procedures </t>
  </si>
  <si>
    <t>Heat Treatment</t>
  </si>
  <si>
    <t>Pipe Supports</t>
  </si>
  <si>
    <t>Hot Tapping</t>
  </si>
  <si>
    <t>Painting, Lagging &amp; Insulation</t>
  </si>
  <si>
    <t>Corrosion &amp; Erosion Protection</t>
  </si>
  <si>
    <t>Coating Techniques</t>
  </si>
  <si>
    <t>Plastic &amp; GRP Pipes (Specification, Dimensions, 
Standards)</t>
  </si>
  <si>
    <t>Basic Components of Pipe Fittings (Elbows, Tees, Reducers,
 etc.)</t>
  </si>
  <si>
    <t>Paper gaskets</t>
  </si>
  <si>
    <t>How to cut the shaped paper gaskets</t>
  </si>
  <si>
    <t>Rubber gaskets</t>
  </si>
  <si>
    <t>How to cut the shaped rubber gaskets</t>
  </si>
  <si>
    <t>Cork gaskets</t>
  </si>
  <si>
    <t>How to cut a circular cork gaskets</t>
  </si>
  <si>
    <t>How to cut the bolt’s holes in cork gaskets</t>
  </si>
  <si>
    <t>Grease proof and varnished paper gaskets</t>
  </si>
  <si>
    <t>How to cut a circular grease proof gasket</t>
  </si>
  <si>
    <t>Graphite impregnated asbestos gaskets</t>
  </si>
  <si>
    <t>How to cut a circular gasket using cutting machine</t>
  </si>
  <si>
    <t>How to cut a shaped gaskets using transfer method</t>
  </si>
  <si>
    <t xml:space="preserve">Liquid gaskets ( jointing compounds ) </t>
  </si>
  <si>
    <t>Packing Gland Assemblies</t>
  </si>
  <si>
    <t>Packing Materials</t>
  </si>
  <si>
    <t>Fibre Packing</t>
  </si>
  <si>
    <t>Interlocking Braid.</t>
  </si>
  <si>
    <t>Braid Over Braid</t>
  </si>
  <si>
    <t>Square Braid</t>
  </si>
  <si>
    <t>Twisted Packing</t>
  </si>
  <si>
    <t>Wrapped Packing</t>
  </si>
  <si>
    <t>Laminated Packing</t>
  </si>
  <si>
    <t>Metal Packing</t>
  </si>
  <si>
    <t>Crimped Metal Packing</t>
  </si>
  <si>
    <t>Spiral Wound Packing</t>
  </si>
  <si>
    <t>Plastic Packing / Chevron Packing</t>
  </si>
  <si>
    <t>Solid Packing Ring</t>
  </si>
  <si>
    <t>Fluid Packing Table</t>
  </si>
  <si>
    <t>Measuring Packing Ring Size</t>
  </si>
  <si>
    <t>Manufacture Butt Joint Packing Rings</t>
  </si>
  <si>
    <t>Manufacture Skive Joint Packing Rings</t>
  </si>
  <si>
    <t>Install Packing</t>
  </si>
  <si>
    <t>Module Attachments</t>
  </si>
  <si>
    <t xml:space="preserve">Static seals </t>
  </si>
  <si>
    <t xml:space="preserve">Dynamic seals </t>
  </si>
  <si>
    <t xml:space="preserve">Dynamic seals (fixed seals) </t>
  </si>
  <si>
    <t xml:space="preserve">Dynamic seals (rotating seals) </t>
  </si>
  <si>
    <t xml:space="preserve">Lip seals </t>
  </si>
  <si>
    <t xml:space="preserve">Radial lip seal, </t>
  </si>
  <si>
    <t xml:space="preserve">Operating principles </t>
  </si>
  <si>
    <t xml:space="preserve">Assembled radial lip seals </t>
  </si>
  <si>
    <t xml:space="preserve">Bonded radial lip seals </t>
  </si>
  <si>
    <t xml:space="preserve">Radial lip seal selection and application </t>
  </si>
  <si>
    <t xml:space="preserve">Single lip seal not spring loaded </t>
  </si>
  <si>
    <t>Single lip seal lip spring-loaded</t>
  </si>
  <si>
    <t>Double lip seal one lip spring-loaded</t>
  </si>
  <si>
    <t>Dual lip seal both lips spring-loaded</t>
  </si>
  <si>
    <t xml:space="preserve">Lip seal removal </t>
  </si>
  <si>
    <t xml:space="preserve">Clean and inspect </t>
  </si>
  <si>
    <t xml:space="preserve">Mechanical seals </t>
  </si>
  <si>
    <t xml:space="preserve">Mechanical seals operating principles </t>
  </si>
  <si>
    <t xml:space="preserve">Balanced and unbalanced mechanical seals </t>
  </si>
  <si>
    <t xml:space="preserve">Balanced mechanical seals </t>
  </si>
  <si>
    <t xml:space="preserve">Unbalanced mechanical seals </t>
  </si>
  <si>
    <t xml:space="preserve">The main parts of a mechanical seal </t>
  </si>
  <si>
    <r>
      <t>Module</t>
    </r>
    <r>
      <rPr>
        <b/>
        <sz val="10"/>
        <color indexed="8"/>
        <rFont val="Arial"/>
        <family val="2"/>
      </rPr>
      <t xml:space="preserve"> 9: Gaskets, Packing &amp; Seals</t>
    </r>
  </si>
  <si>
    <t>Accurate method to manufacture a circular graphite / 
asbestos gaskets</t>
  </si>
  <si>
    <t>How to manufacture A shaped gasket using layout method 
by hammering</t>
  </si>
  <si>
    <t>Module 10: Pressure Vessels &amp; Internals</t>
  </si>
  <si>
    <t xml:space="preserve">Pressure Vessels &amp; Internals </t>
  </si>
  <si>
    <t>Classes (low / high pressure and temp)</t>
  </si>
  <si>
    <t>Columns</t>
  </si>
  <si>
    <t>Knock Out Drums</t>
  </si>
  <si>
    <t>Filters</t>
  </si>
  <si>
    <t>Separators</t>
  </si>
  <si>
    <t>Spheroids</t>
  </si>
  <si>
    <t>Reactors</t>
  </si>
  <si>
    <t>Baffles</t>
  </si>
  <si>
    <t>Deflectors</t>
  </si>
  <si>
    <t>Trays</t>
  </si>
  <si>
    <t>Scrubbers</t>
  </si>
  <si>
    <t>Demister</t>
  </si>
  <si>
    <t>Coatings &amp; Overlay</t>
  </si>
  <si>
    <t>Gas freeing &amp; preparation for safe maintenance</t>
  </si>
  <si>
    <t>Earthing for static electricity</t>
  </si>
  <si>
    <t>Welding Procedures</t>
  </si>
  <si>
    <r>
      <t>Module</t>
    </r>
    <r>
      <rPr>
        <b/>
        <sz val="10"/>
        <color indexed="8"/>
        <rFont val="Arial"/>
        <family val="2"/>
      </rPr>
      <t xml:space="preserve"> 11: Mechanical Workshop (Materials, Machines, Equipment, Hand Tools and Measuring Instruments)</t>
    </r>
  </si>
  <si>
    <t>Material</t>
  </si>
  <si>
    <t xml:space="preserve">Non Metallic Materials </t>
  </si>
  <si>
    <t xml:space="preserve">Wood </t>
  </si>
  <si>
    <t xml:space="preserve">Rubber </t>
  </si>
  <si>
    <t>Plastics</t>
  </si>
  <si>
    <t xml:space="preserve">Working with plastics </t>
  </si>
  <si>
    <t xml:space="preserve">Types of plastics </t>
  </si>
  <si>
    <t xml:space="preserve">Metallic Materials </t>
  </si>
  <si>
    <t xml:space="preserve">Non Ferrous Metals </t>
  </si>
  <si>
    <t xml:space="preserve">Ferrous Metals </t>
  </si>
  <si>
    <t>How to identity steels</t>
  </si>
  <si>
    <t>Properties of Metals</t>
  </si>
  <si>
    <t>Safety Topics</t>
  </si>
  <si>
    <t xml:space="preserve">Machines, Equipment &amp; Hand Tools </t>
  </si>
  <si>
    <t>Types of hand tools</t>
  </si>
  <si>
    <t>Holding and restraining Tools</t>
  </si>
  <si>
    <t>G Clamp</t>
  </si>
  <si>
    <t>Pliers</t>
  </si>
  <si>
    <t>Mole Grips</t>
  </si>
  <si>
    <t>Marking Out Equipment</t>
  </si>
  <si>
    <t>Scriber and straight edge</t>
  </si>
  <si>
    <t>Engineer’s square</t>
  </si>
  <si>
    <t>Testing engineer’s squares</t>
  </si>
  <si>
    <t>Dividers</t>
  </si>
  <si>
    <t>Trammels</t>
  </si>
  <si>
    <t>Box Square</t>
  </si>
  <si>
    <t>Odd leg Callipers</t>
  </si>
  <si>
    <t>Combination Sets</t>
  </si>
  <si>
    <t>Marking out table</t>
  </si>
  <si>
    <t>Surface gauge</t>
  </si>
  <si>
    <t>Spirit Level</t>
  </si>
  <si>
    <t>Vernier Height gauge</t>
  </si>
  <si>
    <t>Angle Plate</t>
  </si>
  <si>
    <t>Tool marker’s clamps</t>
  </si>
  <si>
    <t>Vee blocks</t>
  </si>
  <si>
    <t>Parallel strips</t>
  </si>
  <si>
    <t>Jack</t>
  </si>
  <si>
    <t>Shims</t>
  </si>
  <si>
    <t>Cutting Tools</t>
  </si>
  <si>
    <t>Files</t>
  </si>
  <si>
    <t>Identifying Files</t>
  </si>
  <si>
    <t>Preparing the file for use</t>
  </si>
  <si>
    <t>Using Files</t>
  </si>
  <si>
    <t>Vice</t>
  </si>
  <si>
    <t>Stance</t>
  </si>
  <si>
    <t>Filing surfaces</t>
  </si>
  <si>
    <t>Filing large surfaces</t>
  </si>
  <si>
    <t>Care of files</t>
  </si>
  <si>
    <t>Cleaning files</t>
  </si>
  <si>
    <t>Protecting finished surfaces</t>
  </si>
  <si>
    <t>Hacksaws</t>
  </si>
  <si>
    <t>Classifying Blades</t>
  </si>
  <si>
    <t>Hack-sawing Operation</t>
  </si>
  <si>
    <t>Chiselling</t>
  </si>
  <si>
    <t>Cold Chisels</t>
  </si>
  <si>
    <t>Cutting of Metallic Sheet</t>
  </si>
  <si>
    <t>Drilling</t>
  </si>
  <si>
    <t>Twist Drills</t>
  </si>
  <si>
    <t>Taps and dies</t>
  </si>
  <si>
    <t>Care of Taps</t>
  </si>
  <si>
    <t>Using Taps</t>
  </si>
  <si>
    <t>Dies</t>
  </si>
  <si>
    <t>Types of Dies</t>
  </si>
  <si>
    <t>The Care of Dies</t>
  </si>
  <si>
    <t>Using Dies</t>
  </si>
  <si>
    <t>Reaming</t>
  </si>
  <si>
    <t>Using Reamers</t>
  </si>
  <si>
    <t>Grinding</t>
  </si>
  <si>
    <t>Hand Grinding Chisel</t>
  </si>
  <si>
    <t>Check cutting angle</t>
  </si>
  <si>
    <t>Striking Tools</t>
  </si>
  <si>
    <t>Special Duty Hammer</t>
  </si>
  <si>
    <t>Adjustable Spanner</t>
  </si>
  <si>
    <t>Fastening and removing tools</t>
  </si>
  <si>
    <t>Measuring Instruments</t>
  </si>
  <si>
    <t>Micrometer</t>
  </si>
  <si>
    <t>Metric micrometer</t>
  </si>
  <si>
    <t>How to read micrometer (metric)</t>
  </si>
  <si>
    <t>Imperial micrometer</t>
  </si>
  <si>
    <t xml:space="preserve">How to read micrometer (imperial) </t>
  </si>
  <si>
    <t>How to operate the small size micrometers</t>
  </si>
  <si>
    <t>Vernier caliper gauges</t>
  </si>
  <si>
    <t>Vernier caliper (metric)</t>
  </si>
  <si>
    <t>How to read vernier caliper (metric)</t>
  </si>
  <si>
    <t>Vernier caliper ( imperial )</t>
  </si>
  <si>
    <t>How to read vernier caliper (imperial)</t>
  </si>
  <si>
    <t>Micrometer depth gauge</t>
  </si>
  <si>
    <t>How to measure the hole depth</t>
  </si>
  <si>
    <t>Vernier height gauge</t>
  </si>
  <si>
    <t>Vernier protractor</t>
  </si>
  <si>
    <t>Reading a vernier protractor</t>
  </si>
  <si>
    <t>Dial gauges</t>
  </si>
  <si>
    <t>Dial test indicator</t>
  </si>
  <si>
    <t>Care of dial test indicator</t>
  </si>
  <si>
    <t>Correct methods of using the dial indicator</t>
  </si>
  <si>
    <t>Example for using the dial indicator</t>
  </si>
  <si>
    <t xml:space="preserve">Testing for roundness </t>
  </si>
  <si>
    <r>
      <t>Module</t>
    </r>
    <r>
      <rPr>
        <b/>
        <sz val="10"/>
        <color indexed="8"/>
        <rFont val="Arial"/>
        <family val="2"/>
      </rPr>
      <t xml:space="preserve"> 12: Pipelines and Vessels Pressure Testing </t>
    </r>
  </si>
  <si>
    <t>Pressure Testing</t>
  </si>
  <si>
    <t>Test Pressure Limits (Based on Class)</t>
  </si>
  <si>
    <t>Test Procedure</t>
  </si>
  <si>
    <t xml:space="preserve">Hydrostatic Testing </t>
  </si>
  <si>
    <t>Pneumatic Testing</t>
  </si>
  <si>
    <t>Control Valves</t>
  </si>
  <si>
    <t>Barrier Limits (Workshop &amp; Plant)</t>
  </si>
  <si>
    <t>Special Test Area (Workshop)</t>
  </si>
  <si>
    <t>Associated Hazards and Safety assurance</t>
  </si>
  <si>
    <r>
      <t>Module</t>
    </r>
    <r>
      <rPr>
        <b/>
        <sz val="10"/>
        <color indexed="8"/>
        <rFont val="Arial"/>
        <family val="2"/>
      </rPr>
      <t xml:space="preserve"> 13: Cranes &amp; Lifting Equipment </t>
    </r>
  </si>
  <si>
    <t>Type of Cranes</t>
  </si>
  <si>
    <t>Safe Working Load</t>
  </si>
  <si>
    <t>Operation of Cranes and Safety Precautions</t>
  </si>
  <si>
    <t>Lifting Equipment, Operation and Safety Precautions</t>
  </si>
  <si>
    <t>Static Lifting</t>
  </si>
  <si>
    <t>Mobile Lifting</t>
  </si>
  <si>
    <t>Lifting Gears, Slings and Tackles</t>
  </si>
  <si>
    <t>Inspection and Colour Coding</t>
  </si>
  <si>
    <t xml:space="preserve">Module 14: Utilities
Steam Generation, Desalination Plants, Instrumentation Compressed Air Systems, Inert Gas and Nitrogen Generators, Sewage Stations and Treatment, Heat, Ventilation and Air Conditioning HVAC, Fire Fighting Systems, Equipment and Facilities
</t>
  </si>
  <si>
    <t>Steam Generation</t>
  </si>
  <si>
    <t>Super heaters</t>
  </si>
  <si>
    <t>De-aerators</t>
  </si>
  <si>
    <t>Furnaces</t>
  </si>
  <si>
    <t>Chimneys</t>
  </si>
  <si>
    <t>Drain System</t>
  </si>
  <si>
    <t>Air  Heaters</t>
  </si>
  <si>
    <t xml:space="preserve">Furnaces and Operation </t>
  </si>
  <si>
    <t>Draft</t>
  </si>
  <si>
    <t>Natural Draft</t>
  </si>
  <si>
    <t>Induced Draft</t>
  </si>
  <si>
    <t>Forced Draft</t>
  </si>
  <si>
    <t>Balanced Draft</t>
  </si>
  <si>
    <t>Water Treatment</t>
  </si>
  <si>
    <t>Chemical Dozing</t>
  </si>
  <si>
    <t xml:space="preserve">Combustion Control </t>
  </si>
  <si>
    <t>Operation of Steam Boilers</t>
  </si>
  <si>
    <t>Water Desalination Plants</t>
  </si>
  <si>
    <t>Vapour Compression Water Desalination Plants</t>
  </si>
  <si>
    <t>Reverse Osmosis (RO) Water Desalination Plants</t>
  </si>
  <si>
    <t>Instrumentation Compressed Air Systems</t>
  </si>
  <si>
    <t>Air Filtration</t>
  </si>
  <si>
    <t>Compressor Discharge Coolers</t>
  </si>
  <si>
    <t>Wet air Receivers</t>
  </si>
  <si>
    <t>Instrument Air Dryers</t>
  </si>
  <si>
    <t>Inert Gas and Nitrogen Generation</t>
  </si>
  <si>
    <t>Inert Gas and Nitrogen Generators</t>
  </si>
  <si>
    <t>Safe working with Inert gas</t>
  </si>
  <si>
    <t>Inert Gas Generators Description &amp; Details</t>
  </si>
  <si>
    <t>Low temperature or Cryogenic method</t>
  </si>
  <si>
    <t>Pressure Swing Adsorption (P.S.A.) method</t>
  </si>
  <si>
    <t>Sewage Stations and Treatment</t>
  </si>
  <si>
    <t xml:space="preserve">Sewage Stations </t>
  </si>
  <si>
    <t xml:space="preserve">Treatment and Septic Control </t>
  </si>
  <si>
    <t>Heat, Ventilation and Air Conditioning HVAC</t>
  </si>
  <si>
    <t>HVAC Theory, Details and Operation</t>
  </si>
  <si>
    <t>Fire Fighting Systems, Equipment and Facilities</t>
  </si>
  <si>
    <t>Fire fighting Systems</t>
  </si>
  <si>
    <t xml:space="preserve">Fire fighting Equipment </t>
  </si>
  <si>
    <t>Fire fighting Facilities</t>
  </si>
  <si>
    <t>Steam Boilers and Classification (Water Tube &amp; 
Fire Tube)</t>
  </si>
  <si>
    <t>Module3: Basic Control &amp; Instrumentation Knowledge</t>
  </si>
  <si>
    <t>Pressure, Flow, Level &amp; Temprature  Measurements</t>
  </si>
  <si>
    <r>
      <rPr>
        <sz val="10"/>
        <rFont val="Arial"/>
        <family val="2"/>
      </rPr>
      <t>Instrumentation Symbols</t>
    </r>
    <r>
      <rPr>
        <sz val="12"/>
        <rFont val="Times New Roman"/>
        <family val="1"/>
      </rPr>
      <t xml:space="preserve"> </t>
    </r>
  </si>
  <si>
    <t>Emergency Shutdown Systems</t>
  </si>
  <si>
    <t>Vibration Measurement</t>
  </si>
  <si>
    <t>Rolling‑ Elements Troubleshooting (Conditions, causes and 
solutions)</t>
  </si>
  <si>
    <t>Principles of Condition Monitoring &amp; Vibration Analysis, 
Design Specifications and Procedures.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</si>
</sst>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
    <numFmt numFmtId="181" formatCode="0%\:\-0%;0"/>
    <numFmt numFmtId="182" formatCode="&quot;Ñ.Ó.&quot;\ #,##0_-;&quot;Ñ.Ó.&quot;\ #,##0\-"/>
    <numFmt numFmtId="183" formatCode="&quot;Ñ.Ó.&quot;\ #,##0_-;[Red]&quot;Ñ.Ó.&quot;\ #,##0\-"/>
    <numFmt numFmtId="184" formatCode="&quot;Ñ.Ó.&quot;\ #,##0.00_-;&quot;Ñ.Ó.&quot;\ #,##0.00\-"/>
    <numFmt numFmtId="185" formatCode="&quot;Ñ.Ó.&quot;\ #,##0.00_-;[Red]&quot;Ñ.Ó.&quot;\ #,##0.00\-"/>
    <numFmt numFmtId="186" formatCode="_-&quot;Ñ.Ó.&quot;\ * #,##0_-;_-&quot;Ñ.Ó.&quot;\ * #,##0\-;_-&quot;Ñ.Ó.&quot;\ * &quot;-&quot;_-;_-@_-"/>
    <numFmt numFmtId="187" formatCode="_-&quot;Ñ.Ó.&quot;\ * #,##0.00_-;_-&quot;Ñ.Ó.&quot;\ * #,##0.00\-;_-&quot;Ñ.Ó.&quot;\ *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dd\-mm\-yy"/>
    <numFmt numFmtId="197" formatCode="dd\-mm\-yy\ h:mm"/>
    <numFmt numFmtId="198" formatCode="#,##0&quot; F&quot;_);\(#,##0&quot; F&quot;\)"/>
    <numFmt numFmtId="199" formatCode="#,##0&quot; F&quot;_);[Red]\(#,##0&quot; F&quot;\)"/>
    <numFmt numFmtId="200" formatCode="#,##0.00&quot; F&quot;_);\(#,##0.00&quot; F&quot;\)"/>
    <numFmt numFmtId="201" formatCode="#,##0.00&quot; F&quot;_);[Red]\(#,##0.00&quot; F&quot;\)"/>
    <numFmt numFmtId="202" formatCode="dd/mm/yyyy"/>
    <numFmt numFmtId="203" formatCode="dd/mm/yyyy\ hh:mm"/>
    <numFmt numFmtId="204" formatCode="m/d/yy"/>
    <numFmt numFmtId="205" formatCode="m/d/yy\ h:mm"/>
    <numFmt numFmtId="206" formatCode="#,##0&quot; F&quot;;\-#,##0&quot; F&quot;"/>
    <numFmt numFmtId="207" formatCode="#,##0&quot; F&quot;;[Red]\-#,##0&quot; F&quot;"/>
    <numFmt numFmtId="208" formatCode="#,##0.00&quot; F&quot;;\-#,##0.00&quot; F&quot;"/>
    <numFmt numFmtId="209" formatCode="#,##0.00&quot; F&quot;;[Red]\-#,##0.00&quot; F&quot;"/>
    <numFmt numFmtId="210" formatCode="d/m/yy"/>
    <numFmt numFmtId="211" formatCode="d/m/yy\ h:mm"/>
    <numFmt numFmtId="212" formatCode="d/m/yy"/>
    <numFmt numFmtId="213" formatCode="d/m/yy\ h:mm"/>
    <numFmt numFmtId="214" formatCode="0.0"/>
    <numFmt numFmtId="215" formatCode=";;;"/>
    <numFmt numFmtId="216" formatCode="&quot;Yes&quot;;&quot;Yes&quot;;&quot;No&quot;"/>
    <numFmt numFmtId="217" formatCode="&quot;True&quot;;&quot;True&quot;;&quot;False&quot;"/>
    <numFmt numFmtId="218" formatCode="&quot;On&quot;;&quot;On&quot;;&quot;Off&quot;"/>
    <numFmt numFmtId="219" formatCode="[$€-2]\ #,##0.00_);[Red]\([$€-2]\ #,##0.00\)"/>
  </numFmts>
  <fonts count="93">
    <font>
      <sz val="10"/>
      <name val="MS Sans Serif"/>
      <family val="0"/>
    </font>
    <font>
      <b/>
      <sz val="10"/>
      <name val="MS Sans Serif"/>
      <family val="0"/>
    </font>
    <font>
      <i/>
      <sz val="10"/>
      <name val="MS Sans Serif"/>
      <family val="0"/>
    </font>
    <font>
      <b/>
      <i/>
      <sz val="10"/>
      <name val="MS Sans Serif"/>
      <family val="0"/>
    </font>
    <font>
      <sz val="10"/>
      <name val="Helv"/>
      <family val="0"/>
    </font>
    <font>
      <b/>
      <sz val="8"/>
      <name val="Helv"/>
      <family val="0"/>
    </font>
    <font>
      <sz val="10"/>
      <color indexed="9"/>
      <name val="Arial MT"/>
      <family val="0"/>
    </font>
    <font>
      <b/>
      <sz val="10"/>
      <name val="Helv"/>
      <family val="0"/>
    </font>
    <font>
      <sz val="8"/>
      <name val="Helv"/>
      <family val="0"/>
    </font>
    <font>
      <sz val="10"/>
      <name val="Arial"/>
      <family val="2"/>
    </font>
    <font>
      <b/>
      <sz val="24"/>
      <name val="Times New Roman"/>
      <family val="1"/>
    </font>
    <font>
      <b/>
      <sz val="24"/>
      <name val="Arial"/>
      <family val="2"/>
    </font>
    <font>
      <b/>
      <u val="single"/>
      <sz val="14"/>
      <name val="Arial"/>
      <family val="2"/>
    </font>
    <font>
      <b/>
      <sz val="10"/>
      <name val="Arial"/>
      <family val="2"/>
    </font>
    <font>
      <sz val="10"/>
      <color indexed="9"/>
      <name val="Arial"/>
      <family val="2"/>
    </font>
    <font>
      <sz val="8"/>
      <name val="Arial"/>
      <family val="2"/>
    </font>
    <font>
      <sz val="10"/>
      <color indexed="8"/>
      <name val="Arial"/>
      <family val="2"/>
    </font>
    <font>
      <b/>
      <sz val="20"/>
      <name val="Arial"/>
      <family val="2"/>
    </font>
    <font>
      <b/>
      <sz val="22"/>
      <name val="Arial"/>
      <family val="2"/>
    </font>
    <font>
      <b/>
      <sz val="16"/>
      <name val="Arial"/>
      <family val="2"/>
    </font>
    <font>
      <b/>
      <sz val="14"/>
      <name val="Arial"/>
      <family val="2"/>
    </font>
    <font>
      <b/>
      <sz val="8"/>
      <color indexed="62"/>
      <name val="Arial"/>
      <family val="2"/>
    </font>
    <font>
      <sz val="10"/>
      <color indexed="62"/>
      <name val="Arial"/>
      <family val="2"/>
    </font>
    <font>
      <b/>
      <sz val="10"/>
      <color indexed="62"/>
      <name val="Arial"/>
      <family val="2"/>
    </font>
    <font>
      <b/>
      <sz val="12"/>
      <color indexed="8"/>
      <name val="Arial"/>
      <family val="2"/>
    </font>
    <font>
      <sz val="10"/>
      <name val="Bookman"/>
      <family val="1"/>
    </font>
    <font>
      <b/>
      <sz val="12"/>
      <name val="Bookman"/>
      <family val="1"/>
    </font>
    <font>
      <b/>
      <u val="single"/>
      <sz val="16"/>
      <name val="Bookman"/>
      <family val="1"/>
    </font>
    <font>
      <b/>
      <sz val="10"/>
      <name val="Bookman"/>
      <family val="1"/>
    </font>
    <font>
      <sz val="8"/>
      <name val="Bookman"/>
      <family val="1"/>
    </font>
    <font>
      <b/>
      <sz val="14"/>
      <name val="Times New Roman"/>
      <family val="1"/>
    </font>
    <font>
      <b/>
      <sz val="16"/>
      <name val="Times New Roman"/>
      <family val="1"/>
    </font>
    <font>
      <b/>
      <sz val="20"/>
      <name val="Times New Roman"/>
      <family val="1"/>
    </font>
    <font>
      <b/>
      <sz val="18"/>
      <name val="Arial"/>
      <family val="2"/>
    </font>
    <font>
      <b/>
      <sz val="16"/>
      <color indexed="12"/>
      <name val="Arial"/>
      <family val="2"/>
    </font>
    <font>
      <b/>
      <sz val="10"/>
      <name val="Times New Roman"/>
      <family val="1"/>
    </font>
    <font>
      <sz val="10"/>
      <name val="Times New Roman"/>
      <family val="1"/>
    </font>
    <font>
      <u val="single"/>
      <sz val="10"/>
      <color indexed="36"/>
      <name val="MS Sans Serif"/>
      <family val="2"/>
    </font>
    <font>
      <u val="single"/>
      <sz val="10"/>
      <color indexed="12"/>
      <name val="MS Sans Serif"/>
      <family val="2"/>
    </font>
    <font>
      <b/>
      <sz val="16"/>
      <color indexed="10"/>
      <name val="Helv"/>
      <family val="0"/>
    </font>
    <font>
      <b/>
      <sz val="12"/>
      <name val="Helv"/>
      <family val="0"/>
    </font>
    <font>
      <b/>
      <i/>
      <sz val="10"/>
      <name val="Helv"/>
      <family val="0"/>
    </font>
    <font>
      <b/>
      <sz val="10"/>
      <color indexed="10"/>
      <name val="Arial"/>
      <family val="2"/>
    </font>
    <font>
      <b/>
      <sz val="8"/>
      <color indexed="10"/>
      <name val="Helv"/>
      <family val="0"/>
    </font>
    <font>
      <sz val="10"/>
      <color indexed="10"/>
      <name val="Helv"/>
      <family val="0"/>
    </font>
    <font>
      <sz val="5"/>
      <name val="Arial"/>
      <family val="2"/>
    </font>
    <font>
      <sz val="1"/>
      <name val="Arial"/>
      <family val="2"/>
    </font>
    <font>
      <sz val="10"/>
      <color indexed="9"/>
      <name val="MS Sans Serif"/>
      <family val="2"/>
    </font>
    <font>
      <b/>
      <sz val="16"/>
      <color indexed="12"/>
      <name val="Arial Black"/>
      <family val="2"/>
    </font>
    <font>
      <b/>
      <sz val="9"/>
      <color indexed="62"/>
      <name val="Arial"/>
      <family val="2"/>
    </font>
    <font>
      <b/>
      <sz val="10"/>
      <color indexed="8"/>
      <name val="Arial"/>
      <family val="2"/>
    </font>
    <font>
      <b/>
      <sz val="12"/>
      <name val="Times New Roman"/>
      <family val="1"/>
    </font>
    <font>
      <b/>
      <u val="single"/>
      <sz val="10"/>
      <name val="MS Sans Serif"/>
      <family val="2"/>
    </font>
    <font>
      <b/>
      <u val="single"/>
      <sz val="12"/>
      <name val="MS Sans Serif"/>
      <family val="2"/>
    </font>
    <font>
      <b/>
      <u val="single"/>
      <sz val="10"/>
      <color indexed="10"/>
      <name val="MS Sans Serif"/>
      <family val="2"/>
    </font>
    <font>
      <b/>
      <sz val="10"/>
      <color indexed="18"/>
      <name val="Arial"/>
      <family val="2"/>
    </font>
    <font>
      <b/>
      <sz val="10"/>
      <color indexed="17"/>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hair"/>
      <bottom style="hair"/>
    </border>
    <border>
      <left style="thin"/>
      <right style="medium"/>
      <top style="hair"/>
      <bottom style="hair"/>
    </border>
    <border>
      <left style="thin"/>
      <right style="thin"/>
      <top style="medium"/>
      <bottom style="hair"/>
    </border>
    <border>
      <left style="thin"/>
      <right style="thin"/>
      <top style="hair"/>
      <bottom style="medium"/>
    </border>
    <border>
      <left>
        <color indexed="63"/>
      </left>
      <right>
        <color indexed="63"/>
      </right>
      <top style="medium"/>
      <bottom style="medium"/>
    </border>
    <border>
      <left style="thin"/>
      <right style="medium"/>
      <top style="medium"/>
      <bottom style="hair"/>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medium"/>
      <right style="medium"/>
      <top style="medium"/>
      <bottom style="hair"/>
    </border>
    <border>
      <left style="thin"/>
      <right style="medium"/>
      <top style="hair"/>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hair"/>
      <bottom style="hair"/>
    </border>
    <border>
      <left style="thin"/>
      <right>
        <color indexed="63"/>
      </right>
      <top style="hair"/>
      <bottom style="hair"/>
    </border>
    <border>
      <left>
        <color indexed="63"/>
      </left>
      <right style="thin"/>
      <top style="hair"/>
      <bottom style="hair"/>
    </border>
    <border>
      <left style="medium"/>
      <right style="medium"/>
      <top style="medium"/>
      <bottom style="medium"/>
    </border>
    <border>
      <left style="medium"/>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hair"/>
    </border>
    <border>
      <left style="medium"/>
      <right style="thin"/>
      <top style="hair"/>
      <bottom style="medium"/>
    </border>
    <border>
      <left style="thin"/>
      <right style="thin"/>
      <top>
        <color indexed="63"/>
      </top>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style="hair"/>
      <bottom style="medium"/>
    </border>
    <border>
      <left style="medium"/>
      <right style="thin"/>
      <top style="thin"/>
      <bottom>
        <color indexed="63"/>
      </bottom>
    </border>
    <border>
      <left style="thin"/>
      <right>
        <color indexed="63"/>
      </right>
      <top style="medium"/>
      <bottom style="hair"/>
    </border>
    <border>
      <left>
        <color indexed="63"/>
      </left>
      <right style="thin"/>
      <top style="medium"/>
      <bottom style="hair"/>
    </border>
    <border>
      <left style="thin"/>
      <right>
        <color indexed="63"/>
      </right>
      <top style="hair"/>
      <bottom style="medium"/>
    </border>
    <border>
      <left>
        <color indexed="63"/>
      </left>
      <right style="thin"/>
      <top style="hair"/>
      <bottom style="medium"/>
    </border>
    <border>
      <left style="medium"/>
      <right style="medium"/>
      <top style="hair"/>
      <bottom>
        <color indexed="63"/>
      </bottom>
    </border>
    <border>
      <left style="medium"/>
      <right style="thin"/>
      <top style="thin"/>
      <bottom style="medium"/>
    </border>
    <border>
      <left style="thin"/>
      <right>
        <color indexed="63"/>
      </right>
      <top style="thin"/>
      <bottom style="medium"/>
    </border>
    <border>
      <left style="medium"/>
      <right style="thin"/>
      <top>
        <color indexed="63"/>
      </top>
      <bottom>
        <color indexed="63"/>
      </bottom>
    </border>
    <border>
      <left style="thin"/>
      <right style="medium"/>
      <top style="hair"/>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79" fillId="0" borderId="0" applyNumberFormat="0" applyFill="0" applyBorder="0" applyAlignment="0" applyProtection="0"/>
    <xf numFmtId="0" fontId="37"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8"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177" fontId="9" fillId="0" borderId="0" applyFont="0" applyFill="0" applyBorder="0" applyAlignment="0" applyProtection="0"/>
    <xf numFmtId="4" fontId="4" fillId="0" borderId="0" applyFont="0" applyFill="0" applyBorder="0" applyAlignment="0" applyProtection="0"/>
    <xf numFmtId="176" fontId="9" fillId="0" borderId="0" applyFont="0" applyFill="0" applyBorder="0" applyAlignment="0" applyProtection="0"/>
    <xf numFmtId="178" fontId="9" fillId="0" borderId="0" applyFont="0" applyFill="0" applyBorder="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447">
    <xf numFmtId="0" fontId="0" fillId="0" borderId="0" xfId="0" applyAlignment="1">
      <alignment/>
    </xf>
    <xf numFmtId="0" fontId="9" fillId="0" borderId="0" xfId="69">
      <alignment/>
      <protection/>
    </xf>
    <xf numFmtId="0" fontId="9" fillId="0" borderId="10" xfId="69" applyBorder="1">
      <alignment/>
      <protection/>
    </xf>
    <xf numFmtId="0" fontId="9" fillId="0" borderId="11" xfId="69" applyBorder="1">
      <alignment/>
      <protection/>
    </xf>
    <xf numFmtId="0" fontId="9" fillId="0" borderId="0" xfId="62">
      <alignment/>
      <protection/>
    </xf>
    <xf numFmtId="0" fontId="9" fillId="0" borderId="0" xfId="62" applyAlignment="1">
      <alignment horizontal="center"/>
      <protection/>
    </xf>
    <xf numFmtId="0" fontId="9" fillId="0" borderId="12" xfId="0" applyFont="1" applyBorder="1" applyAlignment="1">
      <alignment horizontal="center"/>
    </xf>
    <xf numFmtId="0" fontId="9" fillId="0" borderId="12" xfId="63" applyFont="1" applyBorder="1" applyAlignment="1">
      <alignment horizontal="center"/>
      <protection/>
    </xf>
    <xf numFmtId="0" fontId="9" fillId="0" borderId="13" xfId="63" applyFont="1" applyBorder="1" applyAlignment="1">
      <alignment horizontal="center"/>
      <protection/>
    </xf>
    <xf numFmtId="0" fontId="14" fillId="0" borderId="14" xfId="63" applyFont="1" applyBorder="1" applyAlignment="1" quotePrefix="1">
      <alignment horizontal="center"/>
      <protection/>
    </xf>
    <xf numFmtId="0" fontId="9" fillId="0" borderId="12" xfId="63" applyFont="1" applyBorder="1" applyAlignment="1" quotePrefix="1">
      <alignment horizontal="center"/>
      <protection/>
    </xf>
    <xf numFmtId="0" fontId="9" fillId="0" borderId="12" xfId="64" applyFont="1" applyBorder="1" applyAlignment="1">
      <alignment horizontal="center"/>
      <protection/>
    </xf>
    <xf numFmtId="0" fontId="9" fillId="0" borderId="12" xfId="63" applyFont="1" applyBorder="1" applyAlignment="1" quotePrefix="1">
      <alignment horizontal="left"/>
      <protection/>
    </xf>
    <xf numFmtId="0" fontId="9" fillId="0" borderId="14" xfId="63" applyFont="1" applyBorder="1" applyAlignment="1">
      <alignment horizontal="center"/>
      <protection/>
    </xf>
    <xf numFmtId="0" fontId="14" fillId="0" borderId="14" xfId="65" applyFont="1" applyBorder="1" applyAlignment="1">
      <alignment horizontal="center"/>
      <protection/>
    </xf>
    <xf numFmtId="0" fontId="9" fillId="0" borderId="14" xfId="65" applyFont="1" applyBorder="1" applyAlignment="1" applyProtection="1">
      <alignment horizontal="center"/>
      <protection locked="0"/>
    </xf>
    <xf numFmtId="0" fontId="9" fillId="0" borderId="12" xfId="65" applyFont="1" applyBorder="1" applyAlignment="1">
      <alignment horizontal="center"/>
      <protection/>
    </xf>
    <xf numFmtId="0" fontId="9" fillId="0" borderId="12" xfId="65" applyFont="1" applyBorder="1" applyAlignment="1" applyProtection="1">
      <alignment horizontal="center"/>
      <protection locked="0"/>
    </xf>
    <xf numFmtId="0" fontId="9" fillId="0" borderId="15" xfId="65" applyFont="1" applyBorder="1" applyAlignment="1">
      <alignment horizontal="center"/>
      <protection/>
    </xf>
    <xf numFmtId="0" fontId="9" fillId="0" borderId="15" xfId="0" applyFont="1" applyBorder="1" applyAlignment="1">
      <alignment horizontal="center"/>
    </xf>
    <xf numFmtId="0" fontId="9" fillId="0" borderId="15" xfId="63" applyFont="1" applyBorder="1" applyAlignment="1">
      <alignment horizontal="center"/>
      <protection/>
    </xf>
    <xf numFmtId="0" fontId="17" fillId="0" borderId="0" xfId="69" applyFont="1" applyBorder="1" applyAlignment="1">
      <alignment horizontal="centerContinuous"/>
      <protection/>
    </xf>
    <xf numFmtId="0" fontId="11" fillId="0" borderId="0" xfId="69" applyFont="1" applyBorder="1" applyAlignment="1">
      <alignment horizontal="centerContinuous"/>
      <protection/>
    </xf>
    <xf numFmtId="0" fontId="9" fillId="0" borderId="0" xfId="69" applyFont="1">
      <alignment/>
      <protection/>
    </xf>
    <xf numFmtId="0" fontId="22" fillId="0" borderId="16" xfId="0" applyFont="1" applyBorder="1" applyAlignment="1">
      <alignment/>
    </xf>
    <xf numFmtId="0" fontId="22" fillId="0" borderId="0" xfId="0" applyFont="1" applyBorder="1" applyAlignment="1">
      <alignment/>
    </xf>
    <xf numFmtId="0" fontId="9" fillId="0" borderId="17" xfId="63" applyFont="1" applyBorder="1" applyAlignment="1">
      <alignment horizontal="center"/>
      <protection/>
    </xf>
    <xf numFmtId="0" fontId="9" fillId="0" borderId="14" xfId="66" applyFont="1" applyBorder="1" applyAlignment="1">
      <alignment horizontal="center"/>
      <protection/>
    </xf>
    <xf numFmtId="0" fontId="9" fillId="0" borderId="12" xfId="66" applyFont="1" applyBorder="1" applyAlignment="1">
      <alignment horizontal="center"/>
      <protection/>
    </xf>
    <xf numFmtId="0" fontId="12" fillId="33" borderId="18" xfId="62" applyFont="1" applyFill="1" applyBorder="1" applyAlignment="1">
      <alignment horizontal="centerContinuous"/>
      <protection/>
    </xf>
    <xf numFmtId="0" fontId="12" fillId="33" borderId="19" xfId="62" applyFont="1" applyFill="1" applyBorder="1" applyAlignment="1">
      <alignment horizontal="centerContinuous"/>
      <protection/>
    </xf>
    <xf numFmtId="0" fontId="24" fillId="0" borderId="20" xfId="62" applyFont="1" applyBorder="1" applyAlignment="1" applyProtection="1">
      <alignment horizontal="center"/>
      <protection locked="0"/>
    </xf>
    <xf numFmtId="0" fontId="12" fillId="33" borderId="21" xfId="62" applyFont="1" applyFill="1" applyBorder="1" applyAlignment="1">
      <alignment horizontal="centerContinuous"/>
      <protection/>
    </xf>
    <xf numFmtId="0" fontId="20" fillId="33" borderId="22" xfId="62" applyFont="1" applyFill="1" applyBorder="1" applyAlignment="1">
      <alignment horizontal="centerContinuous"/>
      <protection/>
    </xf>
    <xf numFmtId="0" fontId="21" fillId="0" borderId="18" xfId="0" applyFont="1" applyFill="1" applyBorder="1" applyAlignment="1">
      <alignment/>
    </xf>
    <xf numFmtId="0" fontId="13" fillId="0" borderId="23" xfId="63" applyFont="1" applyBorder="1" applyAlignment="1">
      <alignment horizontal="left"/>
      <protection/>
    </xf>
    <xf numFmtId="0" fontId="13" fillId="0" borderId="23" xfId="64" applyFont="1" applyBorder="1" applyAlignment="1">
      <alignment horizontal="left"/>
      <protection/>
    </xf>
    <xf numFmtId="0" fontId="7" fillId="0" borderId="20" xfId="63" applyFont="1" applyBorder="1" applyAlignment="1">
      <alignment horizontal="center"/>
      <protection/>
    </xf>
    <xf numFmtId="0" fontId="7" fillId="0" borderId="24" xfId="63" applyFont="1" applyBorder="1" applyAlignment="1">
      <alignment horizontal="center"/>
      <protection/>
    </xf>
    <xf numFmtId="0" fontId="7" fillId="0" borderId="24" xfId="64" applyFont="1" applyBorder="1" applyAlignment="1">
      <alignment horizontal="center"/>
      <protection/>
    </xf>
    <xf numFmtId="0" fontId="7" fillId="0" borderId="25" xfId="63" applyFont="1" applyBorder="1" applyAlignment="1">
      <alignment horizontal="center"/>
      <protection/>
    </xf>
    <xf numFmtId="0" fontId="9" fillId="0" borderId="14" xfId="65" applyFont="1" applyBorder="1" applyAlignment="1">
      <alignment horizontal="center"/>
      <protection/>
    </xf>
    <xf numFmtId="0" fontId="13" fillId="0" borderId="26" xfId="63" applyFont="1" applyBorder="1" applyAlignment="1">
      <alignment horizontal="left"/>
      <protection/>
    </xf>
    <xf numFmtId="0" fontId="13" fillId="0" borderId="23" xfId="65" applyFont="1" applyBorder="1" applyAlignment="1">
      <alignment horizontal="left"/>
      <protection/>
    </xf>
    <xf numFmtId="0" fontId="9" fillId="0" borderId="24" xfId="62" applyBorder="1" applyAlignment="1">
      <alignment horizontal="center"/>
      <protection/>
    </xf>
    <xf numFmtId="0" fontId="9" fillId="0" borderId="25" xfId="62" applyBorder="1" applyAlignment="1">
      <alignment horizontal="center"/>
      <protection/>
    </xf>
    <xf numFmtId="0" fontId="0" fillId="0" borderId="0" xfId="0" applyAlignment="1" applyProtection="1">
      <alignment/>
      <protection hidden="1"/>
    </xf>
    <xf numFmtId="0" fontId="6" fillId="0" borderId="0" xfId="0" applyFont="1" applyAlignment="1" applyProtection="1">
      <alignment horizontal="center"/>
      <protection hidden="1"/>
    </xf>
    <xf numFmtId="0" fontId="22" fillId="0" borderId="19" xfId="0" applyFont="1" applyBorder="1" applyAlignment="1" applyProtection="1">
      <alignment/>
      <protection hidden="1"/>
    </xf>
    <xf numFmtId="0" fontId="22" fillId="0" borderId="11" xfId="0" applyFont="1" applyBorder="1" applyAlignment="1" applyProtection="1">
      <alignment/>
      <protection hidden="1"/>
    </xf>
    <xf numFmtId="0" fontId="9" fillId="0" borderId="13" xfId="63" applyFont="1" applyBorder="1" applyAlignment="1" applyProtection="1">
      <alignment horizontal="center"/>
      <protection hidden="1"/>
    </xf>
    <xf numFmtId="0" fontId="9" fillId="0" borderId="17" xfId="63" applyFont="1" applyBorder="1" applyAlignment="1" applyProtection="1">
      <alignment horizontal="center"/>
      <protection hidden="1"/>
    </xf>
    <xf numFmtId="0" fontId="27"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26" fillId="0" borderId="0" xfId="0" applyFont="1" applyAlignment="1" applyProtection="1">
      <alignment horizontal="centerContinuous"/>
      <protection hidden="1"/>
    </xf>
    <xf numFmtId="0" fontId="0" fillId="0" borderId="0" xfId="0" applyAlignment="1" applyProtection="1" quotePrefix="1">
      <alignment horizontal="left"/>
      <protection hidden="1"/>
    </xf>
    <xf numFmtId="0" fontId="25"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9" fillId="0" borderId="0" xfId="0" applyFont="1" applyAlignment="1" applyProtection="1">
      <alignment/>
      <protection hidden="1"/>
    </xf>
    <xf numFmtId="0" fontId="13" fillId="0" borderId="23" xfId="63" applyFont="1" applyBorder="1" applyAlignment="1" applyProtection="1">
      <alignment horizontal="left"/>
      <protection locked="0"/>
    </xf>
    <xf numFmtId="0" fontId="0" fillId="0" borderId="0" xfId="0" applyBorder="1" applyAlignment="1">
      <alignment/>
    </xf>
    <xf numFmtId="0" fontId="13" fillId="0" borderId="0" xfId="0" applyFont="1" applyBorder="1" applyAlignment="1">
      <alignment horizontal="left"/>
    </xf>
    <xf numFmtId="0" fontId="13" fillId="0" borderId="0" xfId="63" applyFont="1" applyBorder="1" applyAlignment="1">
      <alignment horizontal="left"/>
      <protection/>
    </xf>
    <xf numFmtId="0" fontId="9" fillId="0" borderId="0" xfId="0" applyFont="1" applyAlignment="1">
      <alignment/>
    </xf>
    <xf numFmtId="0" fontId="9" fillId="0" borderId="0" xfId="0" applyFont="1" applyBorder="1" applyAlignment="1">
      <alignment/>
    </xf>
    <xf numFmtId="0" fontId="9" fillId="0" borderId="12" xfId="0" applyFont="1" applyBorder="1" applyAlignment="1" applyProtection="1">
      <alignment horizontal="center"/>
      <protection hidden="1"/>
    </xf>
    <xf numFmtId="0" fontId="9" fillId="0" borderId="0" xfId="0" applyFont="1" applyBorder="1" applyAlignment="1" applyProtection="1">
      <alignment/>
      <protection hidden="1"/>
    </xf>
    <xf numFmtId="0" fontId="9" fillId="0" borderId="14" xfId="66" applyFont="1" applyBorder="1" applyAlignment="1" applyProtection="1">
      <alignment horizontal="center"/>
      <protection hidden="1"/>
    </xf>
    <xf numFmtId="0" fontId="9" fillId="0" borderId="12" xfId="66" applyFont="1" applyBorder="1" applyAlignment="1" applyProtection="1">
      <alignment horizontal="center"/>
      <protection hidden="1"/>
    </xf>
    <xf numFmtId="0" fontId="9" fillId="0" borderId="12" xfId="0" applyFont="1" applyBorder="1" applyAlignment="1" applyProtection="1">
      <alignment horizontal="center"/>
      <protection locked="0"/>
    </xf>
    <xf numFmtId="0" fontId="9" fillId="0" borderId="15" xfId="65" applyFont="1" applyBorder="1" applyAlignment="1" applyProtection="1">
      <alignment horizontal="center"/>
      <protection locked="0"/>
    </xf>
    <xf numFmtId="0" fontId="9" fillId="0" borderId="27" xfId="63" applyFont="1" applyBorder="1" applyAlignment="1">
      <alignment horizontal="center"/>
      <protection/>
    </xf>
    <xf numFmtId="0" fontId="23" fillId="0" borderId="28" xfId="0" applyFont="1" applyBorder="1" applyAlignment="1">
      <alignment horizontal="center"/>
    </xf>
    <xf numFmtId="0" fontId="23" fillId="0" borderId="29" xfId="0" applyFont="1" applyBorder="1" applyAlignment="1">
      <alignment horizontal="center"/>
    </xf>
    <xf numFmtId="0" fontId="9" fillId="0" borderId="12" xfId="66" applyFont="1" applyBorder="1" applyAlignment="1" applyProtection="1" quotePrefix="1">
      <alignment horizontal="center"/>
      <protection hidden="1"/>
    </xf>
    <xf numFmtId="0" fontId="9" fillId="0" borderId="12" xfId="66" applyFont="1" applyBorder="1" applyAlignment="1" quotePrefix="1">
      <alignment horizontal="center"/>
      <protection/>
    </xf>
    <xf numFmtId="0" fontId="9" fillId="0" borderId="15" xfId="0" applyFont="1" applyBorder="1" applyAlignment="1">
      <alignment/>
    </xf>
    <xf numFmtId="0" fontId="23" fillId="0" borderId="28" xfId="0" applyFont="1" applyFill="1" applyBorder="1" applyAlignment="1">
      <alignment horizontal="center"/>
    </xf>
    <xf numFmtId="0" fontId="9" fillId="34" borderId="22" xfId="69" applyFill="1" applyBorder="1">
      <alignment/>
      <protection/>
    </xf>
    <xf numFmtId="0" fontId="10" fillId="34" borderId="30" xfId="69" applyFont="1" applyFill="1" applyBorder="1" applyAlignment="1">
      <alignment horizontal="centerContinuous"/>
      <protection/>
    </xf>
    <xf numFmtId="0" fontId="11" fillId="34" borderId="30" xfId="69" applyFont="1" applyFill="1" applyBorder="1" applyAlignment="1">
      <alignment horizontal="centerContinuous"/>
      <protection/>
    </xf>
    <xf numFmtId="0" fontId="9" fillId="34" borderId="21" xfId="69" applyFill="1" applyBorder="1">
      <alignment/>
      <protection/>
    </xf>
    <xf numFmtId="0" fontId="9" fillId="34" borderId="10" xfId="69" applyFont="1" applyFill="1" applyBorder="1">
      <alignment/>
      <protection/>
    </xf>
    <xf numFmtId="0" fontId="11" fillId="34" borderId="0" xfId="69" applyFont="1" applyFill="1" applyBorder="1" applyAlignment="1">
      <alignment horizontal="centerContinuous"/>
      <protection/>
    </xf>
    <xf numFmtId="0" fontId="9" fillId="34" borderId="11" xfId="69" applyFont="1" applyFill="1" applyBorder="1">
      <alignment/>
      <protection/>
    </xf>
    <xf numFmtId="0" fontId="30" fillId="34" borderId="0" xfId="70" applyFont="1" applyFill="1" applyBorder="1" applyAlignment="1">
      <alignment horizontal="centerContinuous"/>
      <protection/>
    </xf>
    <xf numFmtId="0" fontId="31" fillId="34" borderId="0" xfId="70" applyFont="1" applyFill="1" applyBorder="1" applyAlignment="1">
      <alignment horizontal="centerContinuous"/>
      <protection/>
    </xf>
    <xf numFmtId="0" fontId="32" fillId="0" borderId="0" xfId="69" applyFont="1" applyBorder="1" applyAlignment="1">
      <alignment horizontal="centerContinuous"/>
      <protection/>
    </xf>
    <xf numFmtId="0" fontId="33" fillId="0" borderId="0" xfId="69" applyFont="1" applyBorder="1" applyAlignment="1">
      <alignment horizontal="centerContinuous"/>
      <protection/>
    </xf>
    <xf numFmtId="0" fontId="18" fillId="34" borderId="0" xfId="69" applyFont="1" applyFill="1" applyBorder="1" applyAlignment="1">
      <alignment horizontal="centerContinuous"/>
      <protection/>
    </xf>
    <xf numFmtId="0" fontId="19" fillId="34" borderId="0" xfId="69" applyFont="1" applyFill="1" applyBorder="1" applyAlignment="1">
      <alignment horizontal="centerContinuous"/>
      <protection/>
    </xf>
    <xf numFmtId="0" fontId="9" fillId="34" borderId="0" xfId="69" applyFont="1" applyFill="1" applyBorder="1">
      <alignment/>
      <protection/>
    </xf>
    <xf numFmtId="0" fontId="13" fillId="34" borderId="0" xfId="69" applyFont="1" applyFill="1" applyBorder="1" applyAlignment="1">
      <alignment horizontal="centerContinuous"/>
      <protection/>
    </xf>
    <xf numFmtId="0" fontId="35" fillId="34" borderId="31" xfId="70" applyFont="1" applyFill="1" applyBorder="1">
      <alignment/>
      <protection/>
    </xf>
    <xf numFmtId="0" fontId="13" fillId="34" borderId="32" xfId="69" applyFont="1" applyFill="1" applyBorder="1" applyAlignment="1" quotePrefix="1">
      <alignment horizontal="left"/>
      <protection/>
    </xf>
    <xf numFmtId="0" fontId="9" fillId="34" borderId="32" xfId="69" applyFont="1" applyFill="1" applyBorder="1">
      <alignment/>
      <protection/>
    </xf>
    <xf numFmtId="0" fontId="9" fillId="34" borderId="33" xfId="69" applyFont="1" applyFill="1" applyBorder="1">
      <alignment/>
      <protection/>
    </xf>
    <xf numFmtId="0" fontId="35" fillId="34" borderId="34" xfId="70" applyFont="1" applyFill="1" applyBorder="1" applyAlignment="1">
      <alignment horizontal="left"/>
      <protection/>
    </xf>
    <xf numFmtId="0" fontId="9" fillId="34" borderId="35" xfId="69" applyFont="1" applyFill="1" applyBorder="1" applyAlignment="1">
      <alignment horizontal="left"/>
      <protection/>
    </xf>
    <xf numFmtId="0" fontId="9" fillId="34" borderId="35" xfId="69" applyFont="1" applyFill="1" applyBorder="1">
      <alignment/>
      <protection/>
    </xf>
    <xf numFmtId="0" fontId="9" fillId="34" borderId="36" xfId="69" applyFont="1" applyFill="1" applyBorder="1">
      <alignment/>
      <protection/>
    </xf>
    <xf numFmtId="0" fontId="35" fillId="34" borderId="37" xfId="70" applyFont="1" applyFill="1" applyBorder="1" applyAlignment="1">
      <alignment horizontal="left"/>
      <protection/>
    </xf>
    <xf numFmtId="0" fontId="9" fillId="34" borderId="38" xfId="69" applyFont="1" applyFill="1" applyBorder="1" applyAlignment="1" quotePrefix="1">
      <alignment horizontal="left"/>
      <protection/>
    </xf>
    <xf numFmtId="0" fontId="9" fillId="34" borderId="38" xfId="69" applyFont="1" applyFill="1" applyBorder="1">
      <alignment/>
      <protection/>
    </xf>
    <xf numFmtId="0" fontId="9" fillId="34" borderId="39" xfId="69" applyFont="1" applyFill="1" applyBorder="1">
      <alignment/>
      <protection/>
    </xf>
    <xf numFmtId="0" fontId="9" fillId="34" borderId="0" xfId="69" applyFont="1" applyFill="1" applyBorder="1" applyAlignment="1">
      <alignment horizontal="center"/>
      <protection/>
    </xf>
    <xf numFmtId="0" fontId="9" fillId="34" borderId="0" xfId="69" applyFont="1" applyFill="1" applyBorder="1" applyAlignment="1">
      <alignment horizontal="left"/>
      <protection/>
    </xf>
    <xf numFmtId="0" fontId="36" fillId="34" borderId="40" xfId="70" applyFont="1" applyFill="1" applyBorder="1" applyAlignment="1">
      <alignment horizontal="left"/>
      <protection/>
    </xf>
    <xf numFmtId="0" fontId="9" fillId="34" borderId="41" xfId="70" applyFont="1" applyFill="1" applyBorder="1">
      <alignment/>
      <protection/>
    </xf>
    <xf numFmtId="0" fontId="9" fillId="34" borderId="42" xfId="70" applyFont="1" applyFill="1" applyBorder="1">
      <alignment/>
      <protection/>
    </xf>
    <xf numFmtId="0" fontId="36" fillId="34" borderId="41" xfId="70" applyFont="1" applyFill="1" applyBorder="1" applyAlignment="1">
      <alignment horizontal="left"/>
      <protection/>
    </xf>
    <xf numFmtId="0" fontId="36" fillId="34" borderId="42" xfId="70" applyFont="1" applyFill="1" applyBorder="1" applyAlignment="1">
      <alignment horizontal="left"/>
      <protection/>
    </xf>
    <xf numFmtId="0" fontId="36" fillId="34" borderId="40" xfId="70" applyFont="1" applyFill="1" applyBorder="1">
      <alignment/>
      <protection/>
    </xf>
    <xf numFmtId="0" fontId="36" fillId="34" borderId="41" xfId="70" applyFont="1" applyFill="1" applyBorder="1">
      <alignment/>
      <protection/>
    </xf>
    <xf numFmtId="0" fontId="36" fillId="34" borderId="42" xfId="70" applyFont="1" applyFill="1" applyBorder="1">
      <alignment/>
      <protection/>
    </xf>
    <xf numFmtId="0" fontId="24" fillId="0" borderId="43" xfId="62" applyFont="1" applyBorder="1" applyAlignment="1" applyProtection="1">
      <alignment horizontal="center"/>
      <protection locked="0"/>
    </xf>
    <xf numFmtId="0" fontId="13" fillId="0" borderId="44" xfId="65" applyFont="1" applyBorder="1" applyAlignment="1">
      <alignment horizontal="left"/>
      <protection/>
    </xf>
    <xf numFmtId="0" fontId="39" fillId="0" borderId="22" xfId="67" applyFont="1" applyBorder="1" applyAlignment="1">
      <alignment horizontal="center"/>
      <protection/>
    </xf>
    <xf numFmtId="0" fontId="4" fillId="0" borderId="22" xfId="67" applyFont="1" applyBorder="1">
      <alignment/>
      <protection/>
    </xf>
    <xf numFmtId="0" fontId="40" fillId="0" borderId="30" xfId="67" applyFont="1" applyBorder="1" applyAlignment="1">
      <alignment horizontal="center"/>
      <protection/>
    </xf>
    <xf numFmtId="0" fontId="40" fillId="0" borderId="30" xfId="67" applyFont="1" applyBorder="1" applyAlignment="1">
      <alignment/>
      <protection/>
    </xf>
    <xf numFmtId="0" fontId="4" fillId="0" borderId="30" xfId="67" applyFont="1" applyBorder="1" applyAlignment="1">
      <alignment horizontal="right"/>
      <protection/>
    </xf>
    <xf numFmtId="0" fontId="9" fillId="0" borderId="30" xfId="61" applyBorder="1" applyAlignment="1">
      <alignment horizontal="center"/>
      <protection/>
    </xf>
    <xf numFmtId="0" fontId="9" fillId="0" borderId="21" xfId="61" applyBorder="1" applyAlignment="1">
      <alignment horizontal="center"/>
      <protection/>
    </xf>
    <xf numFmtId="0" fontId="9" fillId="0" borderId="0" xfId="61">
      <alignment/>
      <protection/>
    </xf>
    <xf numFmtId="0" fontId="7" fillId="0" borderId="45" xfId="67" applyFont="1" applyBorder="1" applyAlignment="1">
      <alignment horizontal="center"/>
      <protection/>
    </xf>
    <xf numFmtId="0" fontId="4" fillId="0" borderId="45" xfId="67" applyFont="1" applyBorder="1">
      <alignment/>
      <protection/>
    </xf>
    <xf numFmtId="0" fontId="4" fillId="0" borderId="46" xfId="67" applyFont="1" applyBorder="1" applyAlignment="1">
      <alignment horizontal="center"/>
      <protection/>
    </xf>
    <xf numFmtId="0" fontId="4" fillId="0" borderId="46" xfId="67" applyFont="1" applyBorder="1">
      <alignment/>
      <protection/>
    </xf>
    <xf numFmtId="0" fontId="9" fillId="0" borderId="46" xfId="61" applyBorder="1" applyAlignment="1">
      <alignment horizontal="center"/>
      <protection/>
    </xf>
    <xf numFmtId="0" fontId="9" fillId="0" borderId="47" xfId="61" applyBorder="1" applyAlignment="1">
      <alignment horizontal="center"/>
      <protection/>
    </xf>
    <xf numFmtId="0" fontId="7" fillId="0" borderId="48" xfId="67" applyFont="1" applyBorder="1" applyAlignment="1">
      <alignment horizontal="center"/>
      <protection/>
    </xf>
    <xf numFmtId="0" fontId="40" fillId="0" borderId="49" xfId="67" applyFont="1" applyBorder="1" applyAlignment="1">
      <alignment horizontal="center"/>
      <protection/>
    </xf>
    <xf numFmtId="0" fontId="13" fillId="0" borderId="49" xfId="61" applyFont="1" applyBorder="1" applyAlignment="1">
      <alignment horizontal="center"/>
      <protection/>
    </xf>
    <xf numFmtId="0" fontId="13" fillId="0" borderId="50" xfId="61" applyFont="1" applyBorder="1" applyAlignment="1">
      <alignment horizontal="center"/>
      <protection/>
    </xf>
    <xf numFmtId="0" fontId="7" fillId="0" borderId="51" xfId="67" applyFont="1" applyBorder="1" applyAlignment="1">
      <alignment horizontal="center"/>
      <protection/>
    </xf>
    <xf numFmtId="0" fontId="4" fillId="0" borderId="52" xfId="67" applyFont="1" applyBorder="1">
      <alignment/>
      <protection/>
    </xf>
    <xf numFmtId="0" fontId="4" fillId="0" borderId="52" xfId="67" applyFont="1" applyBorder="1" applyAlignment="1">
      <alignment horizontal="center"/>
      <protection/>
    </xf>
    <xf numFmtId="0" fontId="9" fillId="0" borderId="52" xfId="61" applyBorder="1" applyAlignment="1">
      <alignment horizontal="center"/>
      <protection/>
    </xf>
    <xf numFmtId="0" fontId="9" fillId="0" borderId="53" xfId="61" applyBorder="1" applyAlignment="1">
      <alignment horizontal="center"/>
      <protection/>
    </xf>
    <xf numFmtId="0" fontId="5" fillId="0" borderId="54" xfId="67" applyFont="1" applyBorder="1" applyAlignment="1">
      <alignment horizontal="center"/>
      <protection/>
    </xf>
    <xf numFmtId="0" fontId="4" fillId="0" borderId="14" xfId="67" applyFont="1" applyBorder="1" applyAlignment="1">
      <alignment horizontal="center"/>
      <protection/>
    </xf>
    <xf numFmtId="0" fontId="4" fillId="0" borderId="14" xfId="67" applyFont="1" applyBorder="1">
      <alignment/>
      <protection/>
    </xf>
    <xf numFmtId="0" fontId="8" fillId="0" borderId="14" xfId="67" applyFont="1" applyBorder="1" applyAlignment="1">
      <alignment horizontal="center"/>
      <protection/>
    </xf>
    <xf numFmtId="0" fontId="9" fillId="0" borderId="14" xfId="61" applyBorder="1" applyAlignment="1">
      <alignment horizontal="center"/>
      <protection/>
    </xf>
    <xf numFmtId="0" fontId="9" fillId="0" borderId="17" xfId="61" applyBorder="1" applyAlignment="1">
      <alignment horizontal="center"/>
      <protection/>
    </xf>
    <xf numFmtId="0" fontId="4" fillId="0" borderId="40" xfId="67" applyFont="1" applyBorder="1" applyAlignment="1">
      <alignment horizontal="center"/>
      <protection/>
    </xf>
    <xf numFmtId="0" fontId="4" fillId="0" borderId="12" xfId="67" applyFont="1" applyBorder="1" applyAlignment="1">
      <alignment horizontal="center"/>
      <protection/>
    </xf>
    <xf numFmtId="0" fontId="8" fillId="0" borderId="12" xfId="67" applyFont="1" applyBorder="1" applyAlignment="1">
      <alignment horizontal="center"/>
      <protection/>
    </xf>
    <xf numFmtId="0" fontId="8" fillId="0" borderId="12" xfId="67" applyFont="1" applyBorder="1" applyAlignment="1">
      <alignment horizontal="left"/>
      <protection/>
    </xf>
    <xf numFmtId="0" fontId="9" fillId="0" borderId="12" xfId="61" applyBorder="1" applyAlignment="1">
      <alignment horizontal="center"/>
      <protection/>
    </xf>
    <xf numFmtId="0" fontId="9" fillId="0" borderId="13" xfId="61" applyBorder="1" applyAlignment="1">
      <alignment horizontal="center"/>
      <protection/>
    </xf>
    <xf numFmtId="0" fontId="41" fillId="0" borderId="40" xfId="67" applyFont="1" applyBorder="1" applyAlignment="1">
      <alignment horizontal="center"/>
      <protection/>
    </xf>
    <xf numFmtId="0" fontId="5" fillId="0" borderId="40" xfId="67" applyFont="1" applyBorder="1" applyAlignment="1">
      <alignment horizontal="center"/>
      <protection/>
    </xf>
    <xf numFmtId="0" fontId="8" fillId="0" borderId="40" xfId="67" applyFont="1" applyBorder="1" applyAlignment="1">
      <alignment horizontal="center"/>
      <protection/>
    </xf>
    <xf numFmtId="0" fontId="8" fillId="0" borderId="12" xfId="67" applyFont="1" applyBorder="1">
      <alignment/>
      <protection/>
    </xf>
    <xf numFmtId="0" fontId="4" fillId="0" borderId="12" xfId="67" applyFont="1" applyBorder="1">
      <alignment/>
      <protection/>
    </xf>
    <xf numFmtId="0" fontId="4" fillId="0" borderId="55" xfId="67" applyFont="1" applyBorder="1" applyAlignment="1">
      <alignment horizontal="center"/>
      <protection/>
    </xf>
    <xf numFmtId="0" fontId="4" fillId="0" borderId="15" xfId="67" applyFont="1" applyBorder="1">
      <alignment/>
      <protection/>
    </xf>
    <xf numFmtId="0" fontId="4" fillId="0" borderId="15" xfId="67" applyFont="1" applyBorder="1" applyAlignment="1">
      <alignment horizontal="center"/>
      <protection/>
    </xf>
    <xf numFmtId="0" fontId="8" fillId="0" borderId="15" xfId="67" applyFont="1" applyBorder="1" applyAlignment="1">
      <alignment horizontal="center"/>
      <protection/>
    </xf>
    <xf numFmtId="0" fontId="9" fillId="0" borderId="15" xfId="61" applyBorder="1" applyAlignment="1">
      <alignment horizontal="center"/>
      <protection/>
    </xf>
    <xf numFmtId="0" fontId="9" fillId="0" borderId="27" xfId="61" applyBorder="1" applyAlignment="1">
      <alignment horizontal="center"/>
      <protection/>
    </xf>
    <xf numFmtId="0" fontId="8" fillId="0" borderId="14" xfId="67" applyFont="1" applyBorder="1">
      <alignment/>
      <protection/>
    </xf>
    <xf numFmtId="0" fontId="8" fillId="0" borderId="55" xfId="67" applyFont="1" applyBorder="1" applyAlignment="1">
      <alignment horizontal="center"/>
      <protection/>
    </xf>
    <xf numFmtId="0" fontId="8" fillId="0" borderId="15" xfId="67" applyFont="1" applyBorder="1">
      <alignment/>
      <protection/>
    </xf>
    <xf numFmtId="0" fontId="4" fillId="0" borderId="54" xfId="67" applyFont="1" applyBorder="1" applyAlignment="1">
      <alignment horizontal="center"/>
      <protection/>
    </xf>
    <xf numFmtId="0" fontId="8" fillId="0" borderId="12" xfId="67" applyFont="1" applyBorder="1" applyAlignment="1">
      <alignment horizontal="center" vertical="top" wrapText="1"/>
      <protection/>
    </xf>
    <xf numFmtId="0" fontId="9" fillId="0" borderId="12" xfId="68" applyFont="1" applyBorder="1" applyAlignment="1">
      <alignment vertical="top" wrapText="1"/>
      <protection/>
    </xf>
    <xf numFmtId="0" fontId="5" fillId="0" borderId="40" xfId="67" applyFont="1" applyBorder="1" applyAlignment="1">
      <alignment horizontal="center" vertical="top" wrapText="1"/>
      <protection/>
    </xf>
    <xf numFmtId="0" fontId="8" fillId="0" borderId="54" xfId="67" applyFont="1" applyBorder="1" applyAlignment="1">
      <alignment horizontal="center"/>
      <protection/>
    </xf>
    <xf numFmtId="0" fontId="7" fillId="0" borderId="54" xfId="67" applyFont="1" applyBorder="1" applyAlignment="1">
      <alignment horizontal="center"/>
      <protection/>
    </xf>
    <xf numFmtId="0" fontId="7" fillId="0" borderId="40" xfId="67" applyFont="1" applyBorder="1" applyAlignment="1">
      <alignment horizontal="center"/>
      <protection/>
    </xf>
    <xf numFmtId="0" fontId="8" fillId="0" borderId="12" xfId="67" applyFont="1" applyBorder="1" applyAlignment="1" quotePrefix="1">
      <alignment horizontal="center"/>
      <protection/>
    </xf>
    <xf numFmtId="0" fontId="7" fillId="0" borderId="55" xfId="67" applyFont="1" applyBorder="1" applyAlignment="1">
      <alignment horizontal="center"/>
      <protection/>
    </xf>
    <xf numFmtId="0" fontId="41" fillId="0" borderId="40" xfId="67" applyFont="1" applyBorder="1" applyAlignment="1" quotePrefix="1">
      <alignment horizontal="center"/>
      <protection/>
    </xf>
    <xf numFmtId="0" fontId="5" fillId="0" borderId="40" xfId="67" applyFont="1" applyBorder="1" applyAlignment="1" quotePrefix="1">
      <alignment horizontal="center"/>
      <protection/>
    </xf>
    <xf numFmtId="0" fontId="9" fillId="35" borderId="12" xfId="61" applyFill="1" applyBorder="1" applyAlignment="1">
      <alignment horizontal="center"/>
      <protection/>
    </xf>
    <xf numFmtId="0" fontId="9" fillId="35" borderId="13" xfId="61" applyFill="1" applyBorder="1" applyAlignment="1">
      <alignment horizontal="center"/>
      <protection/>
    </xf>
    <xf numFmtId="0" fontId="42" fillId="0" borderId="12" xfId="61" applyFont="1" applyBorder="1" applyAlignment="1">
      <alignment horizontal="center"/>
      <protection/>
    </xf>
    <xf numFmtId="0" fontId="42" fillId="0" borderId="13" xfId="61" applyFont="1" applyBorder="1" applyAlignment="1">
      <alignment horizontal="center"/>
      <protection/>
    </xf>
    <xf numFmtId="0" fontId="5" fillId="0" borderId="55" xfId="67" applyFont="1" applyBorder="1" applyAlignment="1">
      <alignment horizontal="center"/>
      <protection/>
    </xf>
    <xf numFmtId="0" fontId="8" fillId="0" borderId="14" xfId="67" applyFont="1" applyBorder="1" applyAlignment="1">
      <alignment horizontal="center" vertical="top" wrapText="1"/>
      <protection/>
    </xf>
    <xf numFmtId="0" fontId="43" fillId="0" borderId="40" xfId="67" applyFont="1" applyBorder="1" applyAlignment="1">
      <alignment horizontal="center" vertical="top" wrapText="1"/>
      <protection/>
    </xf>
    <xf numFmtId="0" fontId="43" fillId="0" borderId="40" xfId="67" applyFont="1" applyBorder="1" applyAlignment="1">
      <alignment horizontal="center"/>
      <protection/>
    </xf>
    <xf numFmtId="0" fontId="44" fillId="0" borderId="40" xfId="67" applyFont="1" applyBorder="1" applyAlignment="1">
      <alignment horizontal="center"/>
      <protection/>
    </xf>
    <xf numFmtId="0" fontId="9" fillId="0" borderId="15" xfId="68" applyFont="1" applyBorder="1" applyAlignment="1">
      <alignment vertical="top" wrapText="1"/>
      <protection/>
    </xf>
    <xf numFmtId="0" fontId="8" fillId="0" borderId="56" xfId="67" applyFont="1" applyBorder="1" applyAlignment="1">
      <alignment horizontal="center" vertical="top" wrapText="1"/>
      <protection/>
    </xf>
    <xf numFmtId="0" fontId="8" fillId="0" borderId="57" xfId="67" applyFont="1" applyBorder="1" applyAlignment="1">
      <alignment horizontal="center"/>
      <protection/>
    </xf>
    <xf numFmtId="0" fontId="9" fillId="0" borderId="58" xfId="61" applyBorder="1" applyAlignment="1">
      <alignment horizontal="center"/>
      <protection/>
    </xf>
    <xf numFmtId="0" fontId="9" fillId="0" borderId="59" xfId="61" applyBorder="1" applyAlignment="1">
      <alignment horizontal="center"/>
      <protection/>
    </xf>
    <xf numFmtId="0" fontId="8" fillId="0" borderId="52" xfId="67" applyFont="1" applyBorder="1" applyAlignment="1">
      <alignment horizontal="center" vertical="top" wrapText="1"/>
      <protection/>
    </xf>
    <xf numFmtId="0" fontId="8" fillId="0" borderId="12" xfId="67" applyFont="1" applyBorder="1" applyAlignment="1" applyProtection="1">
      <alignment horizontal="center"/>
      <protection locked="0"/>
    </xf>
    <xf numFmtId="0" fontId="9" fillId="0" borderId="13" xfId="61" applyFont="1" applyBorder="1" applyAlignment="1">
      <alignment horizontal="center"/>
      <protection/>
    </xf>
    <xf numFmtId="0" fontId="9" fillId="0" borderId="12" xfId="68" applyFont="1" applyBorder="1" applyAlignment="1">
      <alignment horizontal="center" vertical="top" wrapText="1"/>
      <protection/>
    </xf>
    <xf numFmtId="0" fontId="5" fillId="0" borderId="40" xfId="66" applyFont="1" applyBorder="1" applyAlignment="1">
      <alignment horizontal="center"/>
      <protection/>
    </xf>
    <xf numFmtId="0" fontId="8" fillId="0" borderId="40" xfId="67" applyFont="1" applyBorder="1">
      <alignment/>
      <protection/>
    </xf>
    <xf numFmtId="0" fontId="4" fillId="0" borderId="40" xfId="67" applyFont="1" applyBorder="1">
      <alignment/>
      <protection/>
    </xf>
    <xf numFmtId="0" fontId="8" fillId="0" borderId="12" xfId="67" applyFont="1" applyBorder="1" applyAlignment="1" quotePrefix="1">
      <alignment horizontal="left"/>
      <protection/>
    </xf>
    <xf numFmtId="0" fontId="8" fillId="0" borderId="55" xfId="67" applyFont="1" applyBorder="1">
      <alignment/>
      <protection/>
    </xf>
    <xf numFmtId="0" fontId="9" fillId="0" borderId="0" xfId="61" applyAlignment="1">
      <alignment horizontal="center"/>
      <protection/>
    </xf>
    <xf numFmtId="0" fontId="9" fillId="0" borderId="14" xfId="0" applyFont="1" applyBorder="1" applyAlignment="1">
      <alignment horizontal="center"/>
    </xf>
    <xf numFmtId="0" fontId="13" fillId="0" borderId="14" xfId="0" applyFont="1" applyBorder="1" applyAlignment="1">
      <alignment horizontal="center"/>
    </xf>
    <xf numFmtId="0" fontId="6" fillId="0" borderId="0" xfId="0" applyFont="1" applyAlignment="1">
      <alignment horizontal="center"/>
    </xf>
    <xf numFmtId="0" fontId="9" fillId="0" borderId="0" xfId="0" applyFont="1" applyBorder="1" applyAlignment="1">
      <alignment horizontal="center"/>
    </xf>
    <xf numFmtId="0" fontId="9" fillId="0" borderId="0" xfId="63" applyFont="1" applyBorder="1" applyAlignment="1">
      <alignment horizontal="center"/>
      <protection/>
    </xf>
    <xf numFmtId="0" fontId="13" fillId="0" borderId="40" xfId="0" applyFont="1" applyBorder="1" applyAlignment="1">
      <alignment horizontal="left"/>
    </xf>
    <xf numFmtId="0" fontId="15" fillId="0" borderId="0" xfId="0" applyFont="1" applyBorder="1" applyAlignment="1">
      <alignment horizontal="center"/>
    </xf>
    <xf numFmtId="0" fontId="9" fillId="0" borderId="0" xfId="64" applyFont="1" applyBorder="1" applyAlignment="1">
      <alignment horizontal="center"/>
      <protection/>
    </xf>
    <xf numFmtId="0" fontId="16" fillId="0" borderId="0" xfId="63" applyFont="1" applyBorder="1" applyAlignment="1">
      <alignment horizontal="center"/>
      <protection/>
    </xf>
    <xf numFmtId="0" fontId="13" fillId="0" borderId="0" xfId="64" applyFont="1" applyBorder="1" applyAlignment="1">
      <alignment horizontal="left"/>
      <protection/>
    </xf>
    <xf numFmtId="0" fontId="15" fillId="0" borderId="12" xfId="63" applyFont="1" applyBorder="1" applyAlignment="1">
      <alignment horizontal="center"/>
      <protection/>
    </xf>
    <xf numFmtId="0" fontId="15" fillId="0" borderId="15" xfId="63" applyFont="1" applyBorder="1" applyAlignment="1">
      <alignment horizontal="center"/>
      <protection/>
    </xf>
    <xf numFmtId="0" fontId="13" fillId="0" borderId="0" xfId="65" applyFont="1" applyBorder="1" applyAlignment="1">
      <alignment horizontal="left"/>
      <protection/>
    </xf>
    <xf numFmtId="0" fontId="9" fillId="0" borderId="0" xfId="65" applyFont="1" applyBorder="1" applyAlignment="1">
      <alignment horizontal="center"/>
      <protection/>
    </xf>
    <xf numFmtId="0" fontId="4" fillId="0" borderId="0" xfId="0" applyFont="1" applyBorder="1" applyAlignment="1">
      <alignment horizontal="center"/>
    </xf>
    <xf numFmtId="0" fontId="13" fillId="0" borderId="0" xfId="65" applyFont="1" applyBorder="1" applyAlignment="1" applyProtection="1">
      <alignment horizontal="left"/>
      <protection locked="0"/>
    </xf>
    <xf numFmtId="0" fontId="0" fillId="0" borderId="0" xfId="0" applyBorder="1" applyAlignment="1">
      <alignment horizontal="center"/>
    </xf>
    <xf numFmtId="0" fontId="45" fillId="0" borderId="0" xfId="0" applyFont="1" applyBorder="1" applyAlignment="1">
      <alignment horizontal="center"/>
    </xf>
    <xf numFmtId="0" fontId="14" fillId="0" borderId="0" xfId="66" applyFont="1" applyBorder="1" applyAlignment="1">
      <alignment horizontal="center"/>
      <protection/>
    </xf>
    <xf numFmtId="0" fontId="9" fillId="0" borderId="0" xfId="66" applyFont="1" applyBorder="1" applyAlignment="1">
      <alignment horizontal="center"/>
      <protection/>
    </xf>
    <xf numFmtId="0" fontId="13" fillId="0" borderId="0" xfId="0" applyFont="1" applyBorder="1" applyAlignment="1">
      <alignment/>
    </xf>
    <xf numFmtId="0" fontId="15" fillId="0" borderId="0" xfId="0" applyFont="1" applyBorder="1" applyAlignment="1">
      <alignment/>
    </xf>
    <xf numFmtId="0" fontId="46" fillId="0" borderId="0" xfId="0" applyFont="1" applyBorder="1" applyAlignment="1">
      <alignment horizontal="center"/>
    </xf>
    <xf numFmtId="0" fontId="15" fillId="0" borderId="0" xfId="0" applyFont="1" applyBorder="1" applyAlignment="1" applyProtection="1">
      <alignment/>
      <protection locked="0"/>
    </xf>
    <xf numFmtId="0" fontId="13" fillId="0" borderId="0" xfId="66" applyFont="1" applyBorder="1" applyAlignment="1">
      <alignment horizontal="left"/>
      <protection/>
    </xf>
    <xf numFmtId="0" fontId="9" fillId="0" borderId="0" xfId="0" applyFont="1" applyBorder="1" applyAlignment="1" quotePrefix="1">
      <alignment horizontal="left"/>
    </xf>
    <xf numFmtId="0" fontId="9" fillId="0" borderId="0" xfId="0" applyFont="1" applyBorder="1" applyAlignment="1">
      <alignment horizontal="left"/>
    </xf>
    <xf numFmtId="0" fontId="9" fillId="0" borderId="0" xfId="0" applyFont="1" applyFill="1" applyBorder="1" applyAlignment="1" quotePrefix="1">
      <alignment horizontal="left"/>
    </xf>
    <xf numFmtId="0" fontId="14" fillId="0" borderId="0" xfId="0" applyFont="1" applyBorder="1" applyAlignment="1" quotePrefix="1">
      <alignment horizontal="left"/>
    </xf>
    <xf numFmtId="0" fontId="14" fillId="0" borderId="0" xfId="0" applyFont="1" applyBorder="1" applyAlignment="1">
      <alignment horizontal="center"/>
    </xf>
    <xf numFmtId="2" fontId="9" fillId="0" borderId="0" xfId="0" applyNumberFormat="1" applyFont="1" applyBorder="1" applyAlignment="1">
      <alignment horizontal="center"/>
    </xf>
    <xf numFmtId="0" fontId="9" fillId="0" borderId="58" xfId="0" applyFont="1" applyBorder="1" applyAlignment="1">
      <alignment horizontal="center"/>
    </xf>
    <xf numFmtId="0" fontId="13" fillId="0" borderId="23" xfId="0" applyFont="1" applyBorder="1" applyAlignment="1">
      <alignment horizontal="left"/>
    </xf>
    <xf numFmtId="0" fontId="13" fillId="0" borderId="23" xfId="0" applyFont="1" applyBorder="1" applyAlignment="1" quotePrefix="1">
      <alignment horizontal="left"/>
    </xf>
    <xf numFmtId="0" fontId="0" fillId="0" borderId="12"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13" fillId="0" borderId="24" xfId="62" applyFont="1" applyBorder="1" applyAlignment="1">
      <alignment horizontal="center"/>
      <protection/>
    </xf>
    <xf numFmtId="0" fontId="13" fillId="0" borderId="26" xfId="66" applyFont="1" applyBorder="1" applyAlignment="1">
      <alignment horizontal="left"/>
      <protection/>
    </xf>
    <xf numFmtId="0" fontId="13" fillId="0" borderId="23" xfId="66" applyFont="1" applyBorder="1" applyAlignment="1">
      <alignment horizontal="left"/>
      <protection/>
    </xf>
    <xf numFmtId="0" fontId="13" fillId="0" borderId="23" xfId="66" applyFont="1" applyBorder="1">
      <alignment/>
      <protection/>
    </xf>
    <xf numFmtId="0" fontId="13" fillId="0" borderId="60" xfId="66" applyFont="1" applyBorder="1" applyAlignment="1">
      <alignment horizontal="left"/>
      <protection/>
    </xf>
    <xf numFmtId="0" fontId="9" fillId="0" borderId="12" xfId="0" applyFont="1" applyFill="1" applyBorder="1" applyAlignment="1">
      <alignment horizontal="center"/>
    </xf>
    <xf numFmtId="0" fontId="13" fillId="0" borderId="23" xfId="63" applyFont="1" applyFill="1" applyBorder="1" applyAlignment="1" applyProtection="1">
      <alignment horizontal="left"/>
      <protection locked="0"/>
    </xf>
    <xf numFmtId="0" fontId="13" fillId="0" borderId="60" xfId="64" applyFont="1" applyBorder="1" applyAlignment="1">
      <alignment horizontal="left"/>
      <protection/>
    </xf>
    <xf numFmtId="0" fontId="9" fillId="34" borderId="12" xfId="0" applyFont="1" applyFill="1" applyBorder="1" applyAlignment="1">
      <alignment horizontal="center"/>
    </xf>
    <xf numFmtId="0" fontId="9" fillId="34" borderId="13" xfId="63" applyFont="1" applyFill="1" applyBorder="1" applyAlignment="1">
      <alignment horizontal="center"/>
      <protection/>
    </xf>
    <xf numFmtId="0" fontId="47" fillId="0" borderId="0" xfId="0" applyFont="1" applyAlignment="1">
      <alignment/>
    </xf>
    <xf numFmtId="0" fontId="0" fillId="0" borderId="0" xfId="0" applyFont="1" applyAlignment="1">
      <alignment/>
    </xf>
    <xf numFmtId="0" fontId="9" fillId="34" borderId="12" xfId="63" applyFont="1" applyFill="1" applyBorder="1" applyAlignment="1">
      <alignment horizontal="center"/>
      <protection/>
    </xf>
    <xf numFmtId="0" fontId="0" fillId="34" borderId="0" xfId="0" applyFont="1" applyFill="1" applyAlignment="1">
      <alignment/>
    </xf>
    <xf numFmtId="0" fontId="9" fillId="34" borderId="12" xfId="64" applyFont="1" applyFill="1" applyBorder="1" applyAlignment="1">
      <alignment horizontal="center"/>
      <protection/>
    </xf>
    <xf numFmtId="0" fontId="9" fillId="34" borderId="27" xfId="63" applyFont="1" applyFill="1" applyBorder="1" applyAlignment="1">
      <alignment horizontal="center"/>
      <protection/>
    </xf>
    <xf numFmtId="0" fontId="13" fillId="34" borderId="23" xfId="63" applyFont="1" applyFill="1" applyBorder="1" applyAlignment="1" applyProtection="1">
      <alignment horizontal="left"/>
      <protection locked="0"/>
    </xf>
    <xf numFmtId="0" fontId="13" fillId="34" borderId="23" xfId="63" applyFont="1" applyFill="1" applyBorder="1" applyAlignment="1">
      <alignment horizontal="left"/>
      <protection/>
    </xf>
    <xf numFmtId="0" fontId="13" fillId="34" borderId="23" xfId="64" applyFont="1" applyFill="1" applyBorder="1" applyAlignment="1">
      <alignment/>
      <protection/>
    </xf>
    <xf numFmtId="0" fontId="13" fillId="0" borderId="34" xfId="63" applyFont="1" applyBorder="1" applyAlignment="1">
      <alignment horizontal="left"/>
      <protection/>
    </xf>
    <xf numFmtId="0" fontId="13" fillId="0" borderId="37" xfId="63" applyFont="1" applyBorder="1" applyAlignment="1">
      <alignment horizontal="left"/>
      <protection/>
    </xf>
    <xf numFmtId="0" fontId="9" fillId="0" borderId="12" xfId="61" applyFill="1" applyBorder="1" applyAlignment="1">
      <alignment horizontal="center"/>
      <protection/>
    </xf>
    <xf numFmtId="0" fontId="9" fillId="0" borderId="13" xfId="61" applyFill="1" applyBorder="1" applyAlignment="1">
      <alignment horizontal="center"/>
      <protection/>
    </xf>
    <xf numFmtId="0" fontId="9" fillId="34" borderId="12" xfId="65" applyFont="1" applyFill="1" applyBorder="1" applyAlignment="1">
      <alignment horizontal="center"/>
      <protection/>
    </xf>
    <xf numFmtId="0" fontId="9" fillId="34" borderId="12" xfId="65" applyFont="1" applyFill="1" applyBorder="1" applyAlignment="1" applyProtection="1">
      <alignment horizontal="center"/>
      <protection locked="0"/>
    </xf>
    <xf numFmtId="0" fontId="9" fillId="0" borderId="0" xfId="69" applyBorder="1">
      <alignment/>
      <protection/>
    </xf>
    <xf numFmtId="0" fontId="34" fillId="34" borderId="0" xfId="70" applyFont="1" applyFill="1" applyBorder="1" applyAlignment="1">
      <alignment horizontal="centerContinuous"/>
      <protection/>
    </xf>
    <xf numFmtId="0" fontId="48" fillId="34" borderId="0" xfId="70" applyFont="1" applyFill="1" applyBorder="1" applyAlignment="1">
      <alignment horizontal="centerContinuous"/>
      <protection/>
    </xf>
    <xf numFmtId="0" fontId="35" fillId="34" borderId="61" xfId="70" applyFont="1" applyFill="1" applyBorder="1" applyAlignment="1">
      <alignment horizontal="center"/>
      <protection/>
    </xf>
    <xf numFmtId="0" fontId="36" fillId="34" borderId="54" xfId="70" applyFont="1" applyFill="1" applyBorder="1" applyAlignment="1">
      <alignment horizontal="left"/>
      <protection/>
    </xf>
    <xf numFmtId="0" fontId="36" fillId="34" borderId="14" xfId="70" applyFont="1" applyFill="1" applyBorder="1" applyAlignment="1">
      <alignment horizontal="left"/>
      <protection/>
    </xf>
    <xf numFmtId="0" fontId="36" fillId="34" borderId="17" xfId="70" applyFont="1" applyFill="1" applyBorder="1" applyAlignment="1">
      <alignment horizontal="left"/>
      <protection/>
    </xf>
    <xf numFmtId="14" fontId="36" fillId="34" borderId="12" xfId="70" applyNumberFormat="1" applyFont="1" applyFill="1" applyBorder="1" applyAlignment="1">
      <alignment horizontal="left"/>
      <protection/>
    </xf>
    <xf numFmtId="0" fontId="36" fillId="34" borderId="13" xfId="70" applyFont="1" applyFill="1" applyBorder="1" applyAlignment="1">
      <alignment horizontal="left"/>
      <protection/>
    </xf>
    <xf numFmtId="14" fontId="36" fillId="34" borderId="12" xfId="70" applyNumberFormat="1" applyFont="1" applyFill="1" applyBorder="1" applyAlignment="1">
      <alignment/>
      <protection/>
    </xf>
    <xf numFmtId="0" fontId="36" fillId="34" borderId="13" xfId="70" applyFont="1" applyFill="1" applyBorder="1" applyAlignment="1">
      <alignment/>
      <protection/>
    </xf>
    <xf numFmtId="17" fontId="36" fillId="34" borderId="12" xfId="70" applyNumberFormat="1" applyFont="1" applyFill="1" applyBorder="1" applyAlignment="1">
      <alignment horizontal="center" vertical="center"/>
      <protection/>
    </xf>
    <xf numFmtId="0" fontId="9" fillId="34" borderId="40" xfId="69" applyFont="1" applyFill="1" applyBorder="1" applyAlignment="1">
      <alignment horizontal="center" vertical="center"/>
      <protection/>
    </xf>
    <xf numFmtId="0" fontId="9" fillId="34" borderId="55" xfId="69" applyFont="1" applyFill="1" applyBorder="1">
      <alignment/>
      <protection/>
    </xf>
    <xf numFmtId="0" fontId="9" fillId="34" borderId="15" xfId="69" applyFill="1" applyBorder="1">
      <alignment/>
      <protection/>
    </xf>
    <xf numFmtId="0" fontId="9" fillId="34" borderId="27" xfId="69" applyFill="1" applyBorder="1">
      <alignment/>
      <protection/>
    </xf>
    <xf numFmtId="0" fontId="9" fillId="34" borderId="62" xfId="70" applyFont="1" applyFill="1" applyBorder="1" quotePrefix="1">
      <alignment/>
      <protection/>
    </xf>
    <xf numFmtId="0" fontId="9" fillId="34" borderId="63" xfId="70" applyFont="1" applyFill="1" applyBorder="1" quotePrefix="1">
      <alignment/>
      <protection/>
    </xf>
    <xf numFmtId="0" fontId="9" fillId="34" borderId="64" xfId="69" applyFill="1" applyBorder="1">
      <alignment/>
      <protection/>
    </xf>
    <xf numFmtId="0" fontId="9" fillId="34" borderId="65" xfId="69" applyFill="1" applyBorder="1">
      <alignment/>
      <protection/>
    </xf>
    <xf numFmtId="0" fontId="36" fillId="34" borderId="62" xfId="70" applyFont="1" applyFill="1" applyBorder="1" applyAlignment="1">
      <alignment horizontal="left"/>
      <protection/>
    </xf>
    <xf numFmtId="0" fontId="36" fillId="34" borderId="63" xfId="70" applyFont="1" applyFill="1" applyBorder="1" applyAlignment="1">
      <alignment horizontal="left"/>
      <protection/>
    </xf>
    <xf numFmtId="0" fontId="0" fillId="0" borderId="20" xfId="0" applyBorder="1" applyAlignment="1">
      <alignment horizontal="center"/>
    </xf>
    <xf numFmtId="0" fontId="0" fillId="0" borderId="20" xfId="0" applyBorder="1" applyAlignment="1">
      <alignment/>
    </xf>
    <xf numFmtId="0" fontId="0" fillId="0" borderId="20" xfId="0" applyBorder="1" applyAlignment="1">
      <alignment/>
    </xf>
    <xf numFmtId="0" fontId="7" fillId="0" borderId="20" xfId="0" applyFont="1" applyBorder="1" applyAlignment="1">
      <alignment horizontal="center"/>
    </xf>
    <xf numFmtId="0" fontId="0" fillId="0" borderId="24" xfId="0" applyBorder="1" applyAlignment="1">
      <alignment horizontal="center"/>
    </xf>
    <xf numFmtId="0" fontId="0" fillId="0" borderId="24" xfId="0" applyBorder="1" applyAlignment="1">
      <alignment/>
    </xf>
    <xf numFmtId="10" fontId="0" fillId="0" borderId="24" xfId="0" applyNumberFormat="1" applyBorder="1" applyAlignment="1">
      <alignment horizontal="center"/>
    </xf>
    <xf numFmtId="0" fontId="7" fillId="0" borderId="24" xfId="0" applyFont="1" applyBorder="1" applyAlignment="1">
      <alignment horizontal="center"/>
    </xf>
    <xf numFmtId="0" fontId="0" fillId="0" borderId="25" xfId="0" applyBorder="1" applyAlignment="1">
      <alignment horizontal="center"/>
    </xf>
    <xf numFmtId="0" fontId="0" fillId="0" borderId="25" xfId="0" applyBorder="1" applyAlignment="1">
      <alignment/>
    </xf>
    <xf numFmtId="10" fontId="0" fillId="0" borderId="25" xfId="0" applyNumberFormat="1" applyBorder="1" applyAlignment="1" quotePrefix="1">
      <alignment horizontal="center"/>
    </xf>
    <xf numFmtId="0" fontId="0" fillId="0" borderId="25" xfId="0" applyBorder="1" applyAlignment="1" quotePrefix="1">
      <alignment horizontal="center"/>
    </xf>
    <xf numFmtId="0" fontId="7" fillId="0" borderId="25" xfId="0" applyFont="1" applyBorder="1" applyAlignment="1">
      <alignment horizontal="center"/>
    </xf>
    <xf numFmtId="0" fontId="9" fillId="0" borderId="26" xfId="0" applyFont="1" applyBorder="1" applyAlignment="1">
      <alignment horizontal="center"/>
    </xf>
    <xf numFmtId="1" fontId="9" fillId="0" borderId="26" xfId="0" applyNumberFormat="1" applyFont="1" applyBorder="1" applyAlignment="1">
      <alignment horizontal="center"/>
    </xf>
    <xf numFmtId="2" fontId="9" fillId="0" borderId="26" xfId="0" applyNumberFormat="1" applyFont="1" applyBorder="1" applyAlignment="1">
      <alignment horizontal="center"/>
    </xf>
    <xf numFmtId="1" fontId="9" fillId="0" borderId="26" xfId="0" applyNumberFormat="1" applyFont="1" applyBorder="1" applyAlignment="1" applyProtection="1">
      <alignment horizontal="center"/>
      <protection locked="0"/>
    </xf>
    <xf numFmtId="9" fontId="9" fillId="0" borderId="26" xfId="0" applyNumberFormat="1" applyFont="1" applyBorder="1" applyAlignment="1">
      <alignment horizontal="center"/>
    </xf>
    <xf numFmtId="180" fontId="9" fillId="0" borderId="26" xfId="0" applyNumberFormat="1" applyFont="1" applyBorder="1" applyAlignment="1">
      <alignment horizontal="center"/>
    </xf>
    <xf numFmtId="0" fontId="9" fillId="0" borderId="44" xfId="63" applyFont="1" applyBorder="1" applyAlignment="1">
      <alignment horizontal="center"/>
      <protection/>
    </xf>
    <xf numFmtId="1" fontId="9" fillId="0" borderId="44" xfId="63" applyNumberFormat="1" applyFont="1" applyBorder="1" applyAlignment="1">
      <alignment horizontal="center"/>
      <protection/>
    </xf>
    <xf numFmtId="2" fontId="9" fillId="0" borderId="44" xfId="63" applyNumberFormat="1" applyFont="1" applyBorder="1" applyAlignment="1">
      <alignment horizontal="center"/>
      <protection/>
    </xf>
    <xf numFmtId="1" fontId="9" fillId="0" borderId="44" xfId="63" applyNumberFormat="1" applyFont="1" applyBorder="1" applyAlignment="1" applyProtection="1">
      <alignment horizontal="center"/>
      <protection locked="0"/>
    </xf>
    <xf numFmtId="9" fontId="9" fillId="0" borderId="23" xfId="0" applyNumberFormat="1" applyFont="1" applyBorder="1" applyAlignment="1">
      <alignment horizontal="center"/>
    </xf>
    <xf numFmtId="180" fontId="9" fillId="0" borderId="44" xfId="63" applyNumberFormat="1" applyFont="1" applyBorder="1" applyAlignment="1">
      <alignment horizontal="center"/>
      <protection/>
    </xf>
    <xf numFmtId="0" fontId="9" fillId="0" borderId="44" xfId="64" applyFont="1" applyBorder="1" applyAlignment="1">
      <alignment horizontal="center"/>
      <protection/>
    </xf>
    <xf numFmtId="2" fontId="9" fillId="0" borderId="44" xfId="64" applyNumberFormat="1" applyFont="1" applyBorder="1" applyAlignment="1">
      <alignment horizontal="center"/>
      <protection/>
    </xf>
    <xf numFmtId="0" fontId="9" fillId="0" borderId="44" xfId="64" applyFont="1" applyBorder="1" applyAlignment="1" applyProtection="1">
      <alignment horizontal="center"/>
      <protection locked="0"/>
    </xf>
    <xf numFmtId="180" fontId="9" fillId="0" borderId="44" xfId="64" applyNumberFormat="1" applyFont="1" applyBorder="1" applyAlignment="1">
      <alignment horizontal="center"/>
      <protection/>
    </xf>
    <xf numFmtId="0" fontId="9" fillId="0" borderId="44" xfId="65" applyFont="1" applyBorder="1" applyAlignment="1">
      <alignment horizontal="center"/>
      <protection/>
    </xf>
    <xf numFmtId="1" fontId="9" fillId="0" borderId="44" xfId="65" applyNumberFormat="1" applyFont="1" applyBorder="1" applyAlignment="1">
      <alignment horizontal="center"/>
      <protection/>
    </xf>
    <xf numFmtId="2" fontId="9" fillId="0" borderId="44" xfId="65" applyNumberFormat="1" applyFont="1" applyBorder="1" applyAlignment="1">
      <alignment horizontal="center"/>
      <protection/>
    </xf>
    <xf numFmtId="1" fontId="9" fillId="0" borderId="44" xfId="65" applyNumberFormat="1" applyFont="1" applyBorder="1" applyAlignment="1" applyProtection="1">
      <alignment horizontal="center"/>
      <protection locked="0"/>
    </xf>
    <xf numFmtId="180" fontId="9" fillId="0" borderId="44" xfId="65" applyNumberFormat="1" applyFont="1" applyBorder="1" applyAlignment="1">
      <alignment horizontal="center"/>
      <protection/>
    </xf>
    <xf numFmtId="0" fontId="9" fillId="0" borderId="24" xfId="66" applyFont="1" applyBorder="1" applyAlignment="1">
      <alignment horizontal="center"/>
      <protection/>
    </xf>
    <xf numFmtId="1" fontId="9" fillId="0" borderId="24" xfId="66" applyNumberFormat="1" applyFont="1" applyBorder="1" applyAlignment="1">
      <alignment horizontal="center"/>
      <protection/>
    </xf>
    <xf numFmtId="2" fontId="9" fillId="0" borderId="24" xfId="65" applyNumberFormat="1" applyFont="1" applyBorder="1" applyAlignment="1">
      <alignment horizontal="center"/>
      <protection/>
    </xf>
    <xf numFmtId="1" fontId="9" fillId="0" borderId="24" xfId="66" applyNumberFormat="1" applyFont="1" applyBorder="1" applyAlignment="1" applyProtection="1">
      <alignment horizontal="center"/>
      <protection locked="0"/>
    </xf>
    <xf numFmtId="2" fontId="9" fillId="0" borderId="24" xfId="66" applyNumberFormat="1" applyFont="1" applyBorder="1" applyAlignment="1">
      <alignment horizontal="center"/>
      <protection/>
    </xf>
    <xf numFmtId="9" fontId="9" fillId="0" borderId="66" xfId="0" applyNumberFormat="1" applyFont="1" applyBorder="1" applyAlignment="1">
      <alignment horizontal="center"/>
    </xf>
    <xf numFmtId="180" fontId="9" fillId="0" borderId="24" xfId="66" applyNumberFormat="1" applyFont="1" applyBorder="1" applyAlignment="1">
      <alignment horizontal="center"/>
      <protection/>
    </xf>
    <xf numFmtId="0" fontId="13" fillId="0" borderId="43" xfId="0" applyFont="1" applyBorder="1" applyAlignment="1">
      <alignment horizontal="center"/>
    </xf>
    <xf numFmtId="1" fontId="13" fillId="0" borderId="43" xfId="0" applyNumberFormat="1" applyFont="1" applyFill="1" applyBorder="1" applyAlignment="1">
      <alignment horizontal="center"/>
    </xf>
    <xf numFmtId="2" fontId="13" fillId="0" borderId="43" xfId="0" applyNumberFormat="1" applyFont="1" applyBorder="1" applyAlignment="1">
      <alignment horizontal="center"/>
    </xf>
    <xf numFmtId="9" fontId="13" fillId="0" borderId="43" xfId="0" applyNumberFormat="1" applyFont="1" applyBorder="1" applyAlignment="1">
      <alignment horizontal="center"/>
    </xf>
    <xf numFmtId="0" fontId="13" fillId="0" borderId="26" xfId="0" applyFont="1" applyBorder="1" applyAlignment="1">
      <alignment horizontal="left"/>
    </xf>
    <xf numFmtId="0" fontId="13" fillId="0" borderId="60" xfId="0" applyFont="1" applyBorder="1" applyAlignment="1">
      <alignment horizontal="left"/>
    </xf>
    <xf numFmtId="0" fontId="13" fillId="0" borderId="34" xfId="0" applyFont="1" applyBorder="1" applyAlignment="1" applyProtection="1">
      <alignment horizontal="left"/>
      <protection locked="0"/>
    </xf>
    <xf numFmtId="0" fontId="9" fillId="0" borderId="30" xfId="62" applyBorder="1" applyAlignment="1">
      <alignment horizontal="center"/>
      <protection/>
    </xf>
    <xf numFmtId="0" fontId="9" fillId="0" borderId="0" xfId="62" applyBorder="1" applyAlignment="1">
      <alignment horizontal="center"/>
      <protection/>
    </xf>
    <xf numFmtId="0" fontId="13" fillId="0" borderId="25" xfId="62" applyFont="1" applyBorder="1" applyAlignment="1">
      <alignment horizontal="center"/>
      <protection/>
    </xf>
    <xf numFmtId="0" fontId="9" fillId="0" borderId="0" xfId="62" applyBorder="1">
      <alignment/>
      <protection/>
    </xf>
    <xf numFmtId="0" fontId="9" fillId="34" borderId="15" xfId="0" applyFont="1" applyFill="1" applyBorder="1" applyAlignment="1">
      <alignment horizontal="center"/>
    </xf>
    <xf numFmtId="0" fontId="9" fillId="0" borderId="27" xfId="63" applyFont="1" applyFill="1" applyBorder="1" applyAlignment="1">
      <alignment horizontal="center"/>
      <protection/>
    </xf>
    <xf numFmtId="0" fontId="1" fillId="0" borderId="16" xfId="0" applyFont="1" applyFill="1" applyBorder="1" applyAlignment="1" applyProtection="1">
      <alignment horizontal="center" vertical="center" textRotation="90"/>
      <protection hidden="1"/>
    </xf>
    <xf numFmtId="0" fontId="0" fillId="0" borderId="0" xfId="0" applyAlignment="1" applyProtection="1">
      <alignment horizontal="center"/>
      <protection hidden="1"/>
    </xf>
    <xf numFmtId="0" fontId="13" fillId="0" borderId="40" xfId="0" applyFont="1" applyBorder="1" applyAlignment="1">
      <alignment horizontal="left" wrapText="1"/>
    </xf>
    <xf numFmtId="0" fontId="23" fillId="0" borderId="67" xfId="0" applyFont="1" applyBorder="1" applyAlignment="1">
      <alignment horizontal="justify" vertical="justify" wrapText="1"/>
    </xf>
    <xf numFmtId="0" fontId="13" fillId="0" borderId="48" xfId="0" applyFont="1" applyBorder="1" applyAlignment="1">
      <alignment horizontal="left" vertical="justify" wrapText="1"/>
    </xf>
    <xf numFmtId="0" fontId="13" fillId="0" borderId="43" xfId="0" applyFont="1" applyBorder="1" applyAlignment="1">
      <alignment horizontal="left" readingOrder="1"/>
    </xf>
    <xf numFmtId="0" fontId="13" fillId="0" borderId="25" xfId="0" applyFont="1" applyBorder="1" applyAlignment="1">
      <alignment horizontal="left" readingOrder="1"/>
    </xf>
    <xf numFmtId="0" fontId="51" fillId="0" borderId="0" xfId="0" applyFont="1" applyAlignment="1">
      <alignment/>
    </xf>
    <xf numFmtId="0" fontId="23" fillId="0" borderId="68" xfId="0" applyFont="1" applyBorder="1" applyAlignment="1">
      <alignment horizontal="center"/>
    </xf>
    <xf numFmtId="0" fontId="9" fillId="0" borderId="62" xfId="0" applyFont="1" applyBorder="1" applyAlignment="1">
      <alignment horizontal="center"/>
    </xf>
    <xf numFmtId="0" fontId="9" fillId="0" borderId="41" xfId="0" applyFont="1" applyBorder="1" applyAlignment="1">
      <alignment horizontal="center"/>
    </xf>
    <xf numFmtId="0" fontId="9" fillId="0" borderId="41" xfId="63" applyFont="1" applyBorder="1" applyAlignment="1">
      <alignment horizontal="center"/>
      <protection/>
    </xf>
    <xf numFmtId="0" fontId="9" fillId="0" borderId="64" xfId="63" applyFont="1" applyBorder="1" applyAlignment="1">
      <alignment horizontal="center"/>
      <protection/>
    </xf>
    <xf numFmtId="0" fontId="9" fillId="0" borderId="64" xfId="0" applyFont="1" applyBorder="1" applyAlignment="1">
      <alignment horizontal="center"/>
    </xf>
    <xf numFmtId="0" fontId="9" fillId="0" borderId="62" xfId="63" applyFont="1" applyBorder="1" applyAlignment="1">
      <alignment horizontal="center"/>
      <protection/>
    </xf>
    <xf numFmtId="0" fontId="9" fillId="0" borderId="41" xfId="64" applyFont="1" applyBorder="1" applyAlignment="1">
      <alignment horizontal="center"/>
      <protection/>
    </xf>
    <xf numFmtId="0" fontId="9" fillId="34" borderId="41" xfId="0" applyFont="1" applyFill="1" applyBorder="1" applyAlignment="1">
      <alignment horizontal="center"/>
    </xf>
    <xf numFmtId="0" fontId="9" fillId="34" borderId="64" xfId="0" applyFont="1" applyFill="1" applyBorder="1" applyAlignment="1">
      <alignment horizontal="center"/>
    </xf>
    <xf numFmtId="0" fontId="9" fillId="34" borderId="41" xfId="64" applyFont="1" applyFill="1" applyBorder="1" applyAlignment="1">
      <alignment horizontal="center"/>
      <protection/>
    </xf>
    <xf numFmtId="0" fontId="9" fillId="34" borderId="41" xfId="63" applyFont="1" applyFill="1" applyBorder="1" applyAlignment="1">
      <alignment horizontal="center"/>
      <protection/>
    </xf>
    <xf numFmtId="0" fontId="9" fillId="0" borderId="41" xfId="63" applyFont="1" applyBorder="1" applyAlignment="1" quotePrefix="1">
      <alignment horizontal="left"/>
      <protection/>
    </xf>
    <xf numFmtId="0" fontId="9" fillId="0" borderId="62" xfId="65" applyFont="1" applyBorder="1" applyAlignment="1" applyProtection="1">
      <alignment horizontal="center"/>
      <protection locked="0"/>
    </xf>
    <xf numFmtId="0" fontId="9" fillId="0" borderId="41" xfId="65" applyFont="1" applyBorder="1" applyAlignment="1" applyProtection="1">
      <alignment horizontal="center"/>
      <protection locked="0"/>
    </xf>
    <xf numFmtId="0" fontId="9" fillId="0" borderId="64" xfId="65" applyFont="1" applyBorder="1" applyAlignment="1" applyProtection="1">
      <alignment horizontal="center"/>
      <protection locked="0"/>
    </xf>
    <xf numFmtId="0" fontId="9" fillId="34" borderId="41" xfId="65" applyFont="1" applyFill="1" applyBorder="1" applyAlignment="1" applyProtection="1">
      <alignment horizontal="center"/>
      <protection locked="0"/>
    </xf>
    <xf numFmtId="0" fontId="9" fillId="0" borderId="62" xfId="66" applyFont="1" applyBorder="1" applyAlignment="1">
      <alignment horizontal="center"/>
      <protection/>
    </xf>
    <xf numFmtId="0" fontId="9" fillId="0" borderId="41" xfId="66" applyFont="1" applyBorder="1" applyAlignment="1">
      <alignment horizontal="center"/>
      <protection/>
    </xf>
    <xf numFmtId="0" fontId="9" fillId="0" borderId="64" xfId="0" applyFont="1" applyBorder="1" applyAlignment="1">
      <alignment/>
    </xf>
    <xf numFmtId="0" fontId="35" fillId="0" borderId="0" xfId="0" applyFont="1" applyAlignment="1">
      <alignment/>
    </xf>
    <xf numFmtId="0" fontId="49" fillId="0" borderId="18" xfId="0" applyFont="1" applyBorder="1" applyAlignment="1">
      <alignment horizontal="left"/>
    </xf>
    <xf numFmtId="0" fontId="0" fillId="0" borderId="0" xfId="0" applyAlignment="1" applyProtection="1">
      <alignment horizontal="left" vertical="justify"/>
      <protection hidden="1"/>
    </xf>
    <xf numFmtId="0" fontId="50" fillId="36" borderId="69" xfId="0" applyFont="1" applyFill="1" applyBorder="1" applyAlignment="1">
      <alignment horizontal="justify" vertical="justify" wrapText="1"/>
    </xf>
    <xf numFmtId="0" fontId="50" fillId="36" borderId="12" xfId="0" applyFont="1" applyFill="1" applyBorder="1" applyAlignment="1">
      <alignment horizontal="center"/>
    </xf>
    <xf numFmtId="0" fontId="50" fillId="36" borderId="41" xfId="0" applyFont="1" applyFill="1" applyBorder="1" applyAlignment="1">
      <alignment horizontal="center"/>
    </xf>
    <xf numFmtId="0" fontId="50" fillId="36" borderId="13" xfId="63" applyFont="1" applyFill="1" applyBorder="1" applyAlignment="1">
      <alignment horizontal="center"/>
      <protection/>
    </xf>
    <xf numFmtId="0" fontId="53" fillId="0" borderId="10" xfId="0" applyFont="1" applyBorder="1" applyAlignment="1" applyProtection="1">
      <alignment vertical="justify" wrapText="1"/>
      <protection hidden="1"/>
    </xf>
    <xf numFmtId="0" fontId="53" fillId="0" borderId="0" xfId="0" applyFont="1" applyBorder="1" applyAlignment="1" applyProtection="1">
      <alignment vertical="justify" wrapText="1"/>
      <protection hidden="1"/>
    </xf>
    <xf numFmtId="0" fontId="53" fillId="0" borderId="0" xfId="0" applyFont="1" applyBorder="1" applyAlignment="1" applyProtection="1">
      <alignment horizontal="left" vertical="justify" wrapText="1"/>
      <protection hidden="1"/>
    </xf>
    <xf numFmtId="0" fontId="0" fillId="0" borderId="0" xfId="0" applyAlignment="1">
      <alignment horizontal="left" vertical="justify"/>
    </xf>
    <xf numFmtId="0" fontId="6" fillId="0" borderId="0" xfId="0" applyFont="1" applyAlignment="1">
      <alignment horizontal="left" vertical="justify"/>
    </xf>
    <xf numFmtId="0" fontId="13" fillId="0" borderId="0" xfId="65" applyFont="1" applyBorder="1" applyAlignment="1">
      <alignment horizontal="left" vertical="justify"/>
      <protection/>
    </xf>
    <xf numFmtId="0" fontId="9" fillId="0" borderId="0" xfId="65" applyFont="1" applyBorder="1" applyAlignment="1">
      <alignment horizontal="left" vertical="justify"/>
      <protection/>
    </xf>
    <xf numFmtId="0" fontId="4" fillId="0" borderId="0" xfId="0" applyFont="1" applyBorder="1" applyAlignment="1">
      <alignment horizontal="left" vertical="justify"/>
    </xf>
    <xf numFmtId="0" fontId="13" fillId="36" borderId="41" xfId="0" applyFont="1" applyFill="1" applyBorder="1" applyAlignment="1">
      <alignment horizontal="center"/>
    </xf>
    <xf numFmtId="0" fontId="9" fillId="0" borderId="70" xfId="63" applyFont="1" applyBorder="1" applyAlignment="1">
      <alignment horizontal="center"/>
      <protection/>
    </xf>
    <xf numFmtId="0" fontId="9" fillId="0" borderId="59" xfId="63" applyFont="1" applyBorder="1" applyAlignment="1">
      <alignment horizontal="center"/>
      <protection/>
    </xf>
    <xf numFmtId="0" fontId="9" fillId="0" borderId="59" xfId="63" applyFont="1" applyBorder="1" applyAlignment="1" applyProtection="1">
      <alignment horizontal="center"/>
      <protection hidden="1"/>
    </xf>
    <xf numFmtId="0" fontId="9" fillId="34" borderId="70" xfId="63" applyFont="1" applyFill="1" applyBorder="1" applyAlignment="1">
      <alignment horizontal="center"/>
      <protection/>
    </xf>
    <xf numFmtId="0" fontId="23" fillId="0" borderId="71" xfId="0" applyFont="1" applyBorder="1" applyAlignment="1">
      <alignment horizontal="center"/>
    </xf>
    <xf numFmtId="0" fontId="9" fillId="0" borderId="70" xfId="63" applyFont="1" applyFill="1" applyBorder="1" applyAlignment="1">
      <alignment horizontal="center"/>
      <protection/>
    </xf>
    <xf numFmtId="0" fontId="50" fillId="36" borderId="41" xfId="63" applyFont="1" applyFill="1" applyBorder="1" applyAlignment="1">
      <alignment horizontal="center"/>
      <protection/>
    </xf>
    <xf numFmtId="0" fontId="91" fillId="0" borderId="0" xfId="0" applyFont="1" applyAlignment="1">
      <alignment/>
    </xf>
    <xf numFmtId="0" fontId="91" fillId="0" borderId="0" xfId="0" applyFont="1" applyAlignment="1">
      <alignment horizontal="left" indent="1"/>
    </xf>
    <xf numFmtId="0" fontId="9" fillId="0" borderId="41" xfId="0" applyFont="1" applyBorder="1" applyAlignment="1">
      <alignment horizontal="center"/>
    </xf>
    <xf numFmtId="0" fontId="9" fillId="0" borderId="12" xfId="0" applyFont="1" applyBorder="1" applyAlignment="1">
      <alignment horizontal="center"/>
    </xf>
    <xf numFmtId="0" fontId="9" fillId="0" borderId="13" xfId="63" applyFont="1" applyBorder="1" applyAlignment="1">
      <alignment horizontal="center"/>
      <protection/>
    </xf>
    <xf numFmtId="0" fontId="92" fillId="0" borderId="25" xfId="0" applyFont="1" applyBorder="1" applyAlignment="1">
      <alignment vertical="top" wrapText="1"/>
    </xf>
    <xf numFmtId="0" fontId="9" fillId="0" borderId="0" xfId="0" applyFont="1" applyAlignment="1">
      <alignment/>
    </xf>
    <xf numFmtId="0" fontId="91" fillId="0" borderId="0" xfId="0" applyFont="1" applyAlignment="1">
      <alignment wrapText="1"/>
    </xf>
    <xf numFmtId="0" fontId="13" fillId="0" borderId="0" xfId="0" applyFont="1" applyAlignment="1">
      <alignment horizontal="justify"/>
    </xf>
    <xf numFmtId="0" fontId="13" fillId="0" borderId="0" xfId="0" applyFont="1" applyAlignment="1">
      <alignment/>
    </xf>
    <xf numFmtId="0" fontId="9" fillId="0" borderId="0" xfId="0" applyFont="1" applyAlignment="1">
      <alignment wrapText="1"/>
    </xf>
    <xf numFmtId="0" fontId="55" fillId="0" borderId="18" xfId="0" applyFont="1" applyBorder="1" applyAlignment="1">
      <alignment horizontal="left"/>
    </xf>
    <xf numFmtId="0" fontId="56" fillId="0" borderId="18" xfId="0" applyFont="1" applyBorder="1" applyAlignment="1">
      <alignment horizontal="left"/>
    </xf>
    <xf numFmtId="0" fontId="9" fillId="0" borderId="0" xfId="0" applyFont="1" applyAlignment="1">
      <alignment horizontal="left" readingOrder="1"/>
    </xf>
    <xf numFmtId="0" fontId="9" fillId="0" borderId="43" xfId="0" applyFont="1" applyBorder="1" applyAlignment="1">
      <alignment horizontal="left" readingOrder="1"/>
    </xf>
    <xf numFmtId="0" fontId="9" fillId="0" borderId="25" xfId="0" applyFont="1" applyBorder="1" applyAlignment="1">
      <alignment horizontal="left" readingOrder="1"/>
    </xf>
    <xf numFmtId="0" fontId="9" fillId="34" borderId="25" xfId="0" applyFont="1" applyFill="1" applyBorder="1" applyAlignment="1">
      <alignment horizontal="left" readingOrder="1"/>
    </xf>
    <xf numFmtId="0" fontId="9" fillId="0" borderId="55" xfId="0" applyFont="1" applyBorder="1" applyAlignment="1">
      <alignment/>
    </xf>
    <xf numFmtId="0" fontId="92" fillId="0" borderId="0" xfId="0" applyFont="1" applyAlignment="1">
      <alignment horizontal="justify"/>
    </xf>
    <xf numFmtId="0" fontId="92" fillId="0" borderId="0" xfId="0" applyFont="1" applyAlignment="1">
      <alignment/>
    </xf>
    <xf numFmtId="0" fontId="92" fillId="0" borderId="0" xfId="0" applyFont="1" applyAlignment="1">
      <alignment wrapText="1"/>
    </xf>
    <xf numFmtId="0" fontId="13" fillId="0" borderId="0" xfId="0" applyFont="1" applyAlignment="1">
      <alignment wrapText="1"/>
    </xf>
    <xf numFmtId="0" fontId="57" fillId="0" borderId="0" xfId="0" applyFont="1" applyAlignment="1">
      <alignment/>
    </xf>
    <xf numFmtId="0" fontId="35" fillId="34" borderId="72" xfId="70" applyFont="1" applyFill="1" applyBorder="1" applyAlignment="1">
      <alignment horizontal="center"/>
      <protection/>
    </xf>
    <xf numFmtId="0" fontId="35" fillId="34" borderId="73" xfId="70" applyFont="1" applyFill="1" applyBorder="1" applyAlignment="1">
      <alignment horizontal="center"/>
      <protection/>
    </xf>
    <xf numFmtId="0" fontId="9" fillId="34" borderId="41" xfId="70" applyFont="1" applyFill="1" applyBorder="1">
      <alignment/>
      <protection/>
    </xf>
    <xf numFmtId="0" fontId="9" fillId="34" borderId="42" xfId="70" applyFont="1" applyFill="1" applyBorder="1">
      <alignment/>
      <protection/>
    </xf>
    <xf numFmtId="0" fontId="36" fillId="34" borderId="41" xfId="70" applyFont="1" applyFill="1" applyBorder="1" applyAlignment="1">
      <alignment horizontal="left"/>
      <protection/>
    </xf>
    <xf numFmtId="0" fontId="36" fillId="34" borderId="42" xfId="70" applyFont="1" applyFill="1" applyBorder="1" applyAlignment="1">
      <alignment horizontal="left"/>
      <protection/>
    </xf>
    <xf numFmtId="0" fontId="9" fillId="34" borderId="41" xfId="69" applyFont="1" applyFill="1" applyBorder="1" applyAlignment="1">
      <alignment wrapText="1"/>
      <protection/>
    </xf>
    <xf numFmtId="0" fontId="9" fillId="34" borderId="42" xfId="69" applyFont="1" applyFill="1" applyBorder="1" applyAlignment="1">
      <alignment wrapText="1"/>
      <protection/>
    </xf>
    <xf numFmtId="0" fontId="9" fillId="34" borderId="41" xfId="69" applyFont="1" applyFill="1" applyBorder="1" applyAlignment="1">
      <alignment horizontal="left" vertical="center"/>
      <protection/>
    </xf>
    <xf numFmtId="0" fontId="9" fillId="34" borderId="42" xfId="69" applyFont="1" applyFill="1" applyBorder="1" applyAlignment="1">
      <alignment horizontal="left" vertical="center"/>
      <protection/>
    </xf>
    <xf numFmtId="0" fontId="13" fillId="34" borderId="72" xfId="70" applyFont="1" applyFill="1" applyBorder="1" applyAlignment="1">
      <alignment horizontal="center"/>
      <protection/>
    </xf>
    <xf numFmtId="0" fontId="13" fillId="34" borderId="74" xfId="70" applyFont="1" applyFill="1" applyBorder="1" applyAlignment="1">
      <alignment horizontal="center"/>
      <protection/>
    </xf>
    <xf numFmtId="0" fontId="35" fillId="34" borderId="74" xfId="70" applyFont="1" applyFill="1" applyBorder="1" applyAlignment="1">
      <alignment horizontal="center"/>
      <protection/>
    </xf>
    <xf numFmtId="0" fontId="8" fillId="0" borderId="12" xfId="67" applyFont="1" applyBorder="1" applyAlignment="1">
      <alignment horizontal="center" vertical="top" wrapText="1"/>
      <protection/>
    </xf>
    <xf numFmtId="0" fontId="9" fillId="0" borderId="12" xfId="68" applyFont="1" applyBorder="1" applyAlignment="1">
      <alignment horizontal="center" vertical="top" wrapText="1"/>
      <protection/>
    </xf>
    <xf numFmtId="0" fontId="8" fillId="0" borderId="12" xfId="67" applyFont="1" applyBorder="1" applyAlignment="1" quotePrefix="1">
      <alignment horizontal="center" vertical="top" wrapText="1"/>
      <protection/>
    </xf>
    <xf numFmtId="0" fontId="9" fillId="0" borderId="12" xfId="68" applyFont="1" applyBorder="1" applyAlignment="1">
      <alignment horizontal="center" wrapText="1"/>
      <protection/>
    </xf>
    <xf numFmtId="0" fontId="8" fillId="0" borderId="14" xfId="67" applyFont="1" applyBorder="1" applyAlignment="1">
      <alignment horizontal="center" vertical="top" wrapText="1"/>
      <protection/>
    </xf>
    <xf numFmtId="0" fontId="9" fillId="0" borderId="12" xfId="68" applyFont="1" applyBorder="1" applyAlignment="1">
      <alignment vertical="top" wrapText="1"/>
      <protection/>
    </xf>
    <xf numFmtId="0" fontId="8" fillId="0" borderId="49" xfId="67" applyFont="1" applyBorder="1" applyAlignment="1">
      <alignment horizontal="center" vertical="top" wrapText="1"/>
      <protection/>
    </xf>
    <xf numFmtId="0" fontId="0" fillId="0" borderId="56" xfId="0" applyBorder="1" applyAlignment="1">
      <alignment horizontal="center" vertical="top" wrapText="1"/>
    </xf>
    <xf numFmtId="0" fontId="9" fillId="0" borderId="15" xfId="68" applyFont="1" applyBorder="1" applyAlignment="1">
      <alignment vertical="top" wrapText="1"/>
      <protection/>
    </xf>
    <xf numFmtId="0" fontId="8" fillId="0" borderId="14" xfId="67" applyFont="1" applyBorder="1" applyAlignment="1" quotePrefix="1">
      <alignment horizontal="center" vertical="center" wrapText="1"/>
      <protection/>
    </xf>
    <xf numFmtId="0" fontId="9" fillId="0" borderId="12" xfId="61" applyBorder="1" applyAlignment="1">
      <alignment vertical="center"/>
      <protection/>
    </xf>
    <xf numFmtId="0" fontId="9" fillId="0" borderId="15" xfId="61" applyBorder="1" applyAlignment="1">
      <alignment vertical="center"/>
      <protection/>
    </xf>
    <xf numFmtId="0" fontId="5" fillId="0" borderId="40" xfId="67" applyFont="1" applyBorder="1" applyAlignment="1">
      <alignment horizontal="center" vertical="top" wrapText="1"/>
      <protection/>
    </xf>
    <xf numFmtId="0" fontId="9" fillId="0" borderId="40" xfId="68" applyFont="1" applyBorder="1" applyAlignment="1">
      <alignment horizontal="center" vertical="top" wrapText="1"/>
      <protection/>
    </xf>
    <xf numFmtId="0" fontId="9" fillId="0" borderId="12" xfId="68" applyFont="1" applyBorder="1" applyAlignment="1">
      <alignment wrapText="1"/>
      <protection/>
    </xf>
    <xf numFmtId="0" fontId="23" fillId="0" borderId="75" xfId="0" applyFont="1" applyBorder="1" applyAlignment="1">
      <alignment horizontal="justify" vertical="justify" wrapText="1"/>
    </xf>
    <xf numFmtId="0" fontId="23" fillId="0" borderId="76" xfId="0" applyFont="1" applyBorder="1" applyAlignment="1">
      <alignment horizontal="justify" vertical="justify" wrapText="1"/>
    </xf>
    <xf numFmtId="0" fontId="23" fillId="0" borderId="77" xfId="0" applyFont="1" applyBorder="1" applyAlignment="1">
      <alignment horizontal="justify" vertical="justify" wrapText="1"/>
    </xf>
    <xf numFmtId="0" fontId="52" fillId="0" borderId="10" xfId="0" applyFont="1" applyBorder="1" applyAlignment="1" applyProtection="1">
      <alignment horizontal="left" vertical="justify" wrapText="1"/>
      <protection hidden="1"/>
    </xf>
    <xf numFmtId="0" fontId="52" fillId="0" borderId="0" xfId="0" applyFont="1" applyBorder="1" applyAlignment="1" applyProtection="1">
      <alignment horizontal="left" vertical="justify" wrapText="1"/>
      <protection hidden="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Inst_Master Vers 4_00" xfId="56"/>
    <cellStyle name="Milliers_CHAP_B.XLS" xfId="57"/>
    <cellStyle name="Monétaire [0]_Inst_Master Vers 4_00" xfId="58"/>
    <cellStyle name="Monétaire_Inst_Master Vers 4_00" xfId="59"/>
    <cellStyle name="Neutral" xfId="60"/>
    <cellStyle name="Normal_arshad p-v1" xfId="61"/>
    <cellStyle name="Normal_ASSESSMENT SUBJECTS" xfId="62"/>
    <cellStyle name="Normal_CHAP_B.XLS" xfId="63"/>
    <cellStyle name="Normal_CHAP_C.XLS" xfId="64"/>
    <cellStyle name="Normal_CHAP_D.XLS" xfId="65"/>
    <cellStyle name="Normal_CHAP_E.XLS" xfId="66"/>
    <cellStyle name="Normal_CRITERIA" xfId="67"/>
    <cellStyle name="Normal_MAINTCRIT2002" xfId="68"/>
    <cellStyle name="Normal_Sheet1" xfId="69"/>
    <cellStyle name="Normal_Sheet1_Mech. P&amp;V-Forman-Utili"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a-server1\HRD_USR\Documents%20and%20Settings\051061\Local%20Settings\Temporary%20Internet%20Files\OLKB5\Rotating_Machinery_Tech__Das_rev_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server1\HRD_USR\Documents%20and%20Settings\051061\Local%20Settings\Temporary%20Internet%20Files\OLKB5\Rotating%20Machinery%20Supervisor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a-server1\HRD_USR\Documents%20and%20Settings\051061\Local%20Settings\Temporary%20Internet%20Files\OLKB5\Mechanical%20Supv,%20P&amp;V,%20(Das),%20Rev-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ults"/>
      <sheetName val="Assessment Subjects "/>
      <sheetName val="JAF"/>
      <sheetName val="Criteria "/>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Results"/>
      <sheetName val="Assessment Subjects "/>
      <sheetName val="JAF"/>
      <sheetName val="Criteria "/>
      <sheetName val="Module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Assessment Subjects "/>
      <sheetName val="Results"/>
      <sheetName val="JAF"/>
      <sheetName val="Criteria"/>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B4:H31"/>
  <sheetViews>
    <sheetView showGridLines="0" zoomScale="75" zoomScaleNormal="75" zoomScalePageLayoutView="0" workbookViewId="0" topLeftCell="A7">
      <selection activeCell="G27" sqref="G27"/>
    </sheetView>
  </sheetViews>
  <sheetFormatPr defaultColWidth="9.140625" defaultRowHeight="12.75"/>
  <cols>
    <col min="1" max="1" width="29.140625" style="1" customWidth="1"/>
    <col min="2" max="6" width="9.140625" style="1" customWidth="1"/>
    <col min="7" max="7" width="9.28125" style="1" bestFit="1" customWidth="1"/>
    <col min="8" max="16384" width="9.140625" style="1" customWidth="1"/>
  </cols>
  <sheetData>
    <row r="3" ht="13.5" thickBot="1"/>
    <row r="4" spans="2:8" ht="30">
      <c r="B4" s="79"/>
      <c r="C4" s="80"/>
      <c r="D4" s="81"/>
      <c r="E4" s="81"/>
      <c r="F4" s="81"/>
      <c r="G4" s="81"/>
      <c r="H4" s="82"/>
    </row>
    <row r="5" spans="2:8" ht="30">
      <c r="B5" s="83"/>
      <c r="C5" s="84"/>
      <c r="D5" s="84"/>
      <c r="E5" s="84"/>
      <c r="F5" s="84"/>
      <c r="G5" s="84"/>
      <c r="H5" s="85"/>
    </row>
    <row r="6" spans="2:8" ht="30">
      <c r="B6" s="83"/>
      <c r="C6" s="86" t="s">
        <v>730</v>
      </c>
      <c r="D6" s="84"/>
      <c r="E6" s="84"/>
      <c r="F6" s="84"/>
      <c r="G6" s="84"/>
      <c r="H6" s="85"/>
    </row>
    <row r="7" spans="2:8" ht="30">
      <c r="B7" s="83"/>
      <c r="C7" s="87" t="s">
        <v>731</v>
      </c>
      <c r="D7" s="84"/>
      <c r="E7" s="84"/>
      <c r="F7" s="84"/>
      <c r="G7" s="84"/>
      <c r="H7" s="85"/>
    </row>
    <row r="8" spans="2:8" ht="30">
      <c r="B8" s="2"/>
      <c r="C8" s="88" t="s">
        <v>732</v>
      </c>
      <c r="D8" s="22"/>
      <c r="E8" s="22"/>
      <c r="F8" s="22"/>
      <c r="G8" s="22"/>
      <c r="H8" s="3"/>
    </row>
    <row r="9" spans="2:8" ht="30">
      <c r="B9" s="2"/>
      <c r="C9" s="22"/>
      <c r="D9" s="22"/>
      <c r="E9" s="22"/>
      <c r="F9" s="22"/>
      <c r="G9" s="22"/>
      <c r="H9" s="3"/>
    </row>
    <row r="10" spans="2:8" ht="30">
      <c r="B10" s="2"/>
      <c r="C10" s="89" t="s">
        <v>733</v>
      </c>
      <c r="D10" s="22"/>
      <c r="E10" s="21"/>
      <c r="F10" s="22"/>
      <c r="G10" s="22"/>
      <c r="H10" s="3"/>
    </row>
    <row r="11" spans="2:8" ht="20.25">
      <c r="B11" s="83"/>
      <c r="C11" s="264"/>
      <c r="D11" s="265"/>
      <c r="E11" s="265"/>
      <c r="F11" s="265"/>
      <c r="G11" s="265"/>
      <c r="H11" s="85"/>
    </row>
    <row r="12" spans="2:8" ht="24.75">
      <c r="B12" s="83"/>
      <c r="C12" s="266" t="s">
        <v>260</v>
      </c>
      <c r="D12" s="91"/>
      <c r="E12" s="91"/>
      <c r="F12" s="91"/>
      <c r="G12" s="91"/>
      <c r="H12" s="85"/>
    </row>
    <row r="13" spans="2:8" ht="30">
      <c r="B13" s="83"/>
      <c r="C13" s="90" t="s">
        <v>663</v>
      </c>
      <c r="D13" s="84"/>
      <c r="E13" s="84"/>
      <c r="F13" s="84"/>
      <c r="G13" s="84"/>
      <c r="H13" s="85"/>
    </row>
    <row r="14" spans="2:8" ht="30">
      <c r="B14" s="83"/>
      <c r="C14" s="91"/>
      <c r="D14" s="84"/>
      <c r="E14" s="84"/>
      <c r="F14" s="84"/>
      <c r="G14" s="84"/>
      <c r="H14" s="85"/>
    </row>
    <row r="15" spans="2:8" ht="13.5" thickBot="1">
      <c r="B15" s="83"/>
      <c r="C15" s="92"/>
      <c r="D15" s="93"/>
      <c r="E15" s="93"/>
      <c r="F15" s="93"/>
      <c r="G15" s="93"/>
      <c r="H15" s="85"/>
    </row>
    <row r="16" spans="2:8" ht="12.75">
      <c r="B16" s="83"/>
      <c r="C16" s="94" t="e">
        <f>JAF!#REF!</f>
        <v>#REF!</v>
      </c>
      <c r="D16" s="95"/>
      <c r="E16" s="96"/>
      <c r="F16" s="96"/>
      <c r="G16" s="97"/>
      <c r="H16" s="85"/>
    </row>
    <row r="17" spans="2:8" ht="12.75">
      <c r="B17" s="83"/>
      <c r="C17" s="98" t="s">
        <v>805</v>
      </c>
      <c r="D17" s="99"/>
      <c r="E17" s="100"/>
      <c r="F17" s="100"/>
      <c r="G17" s="101"/>
      <c r="H17" s="85"/>
    </row>
    <row r="18" spans="2:8" ht="13.5" thickBot="1">
      <c r="B18" s="83"/>
      <c r="C18" s="102" t="s">
        <v>734</v>
      </c>
      <c r="D18" s="103"/>
      <c r="E18" s="104"/>
      <c r="F18" s="104"/>
      <c r="G18" s="105"/>
      <c r="H18" s="85"/>
    </row>
    <row r="19" spans="2:8" ht="12.75">
      <c r="B19" s="83"/>
      <c r="C19" s="106"/>
      <c r="D19" s="107"/>
      <c r="E19" s="92"/>
      <c r="F19" s="92"/>
      <c r="G19" s="92"/>
      <c r="H19" s="85"/>
    </row>
    <row r="20" spans="2:8" ht="12.75">
      <c r="B20" s="83"/>
      <c r="C20" s="107"/>
      <c r="D20" s="106"/>
      <c r="E20" s="106"/>
      <c r="F20" s="106"/>
      <c r="G20" s="106"/>
      <c r="H20" s="85"/>
    </row>
    <row r="21" spans="2:8" ht="13.5" thickBot="1">
      <c r="B21" s="267" t="s">
        <v>735</v>
      </c>
      <c r="C21" s="424" t="s">
        <v>736</v>
      </c>
      <c r="D21" s="425"/>
      <c r="E21" s="414" t="s">
        <v>737</v>
      </c>
      <c r="F21" s="426"/>
      <c r="G21" s="414" t="s">
        <v>738</v>
      </c>
      <c r="H21" s="415"/>
    </row>
    <row r="22" spans="2:8" ht="12.75">
      <c r="B22" s="268"/>
      <c r="C22" s="280"/>
      <c r="D22" s="281"/>
      <c r="E22" s="284"/>
      <c r="F22" s="285"/>
      <c r="G22" s="269"/>
      <c r="H22" s="270"/>
    </row>
    <row r="23" spans="2:8" ht="12.75">
      <c r="B23" s="108"/>
      <c r="C23" s="109"/>
      <c r="D23" s="110"/>
      <c r="E23" s="111"/>
      <c r="F23" s="112"/>
      <c r="G23" s="271"/>
      <c r="H23" s="272"/>
    </row>
    <row r="24" spans="2:8" ht="12.75">
      <c r="B24" s="113" t="s">
        <v>739</v>
      </c>
      <c r="C24" s="109"/>
      <c r="D24" s="110"/>
      <c r="E24" s="114"/>
      <c r="F24" s="115"/>
      <c r="G24" s="273"/>
      <c r="H24" s="274"/>
    </row>
    <row r="25" spans="2:8" ht="12.75">
      <c r="B25" s="113" t="s">
        <v>740</v>
      </c>
      <c r="C25" s="109"/>
      <c r="D25" s="110"/>
      <c r="E25" s="114"/>
      <c r="F25" s="115"/>
      <c r="G25" s="273"/>
      <c r="H25" s="274"/>
    </row>
    <row r="26" spans="2:8" ht="12.75">
      <c r="B26" s="113" t="s">
        <v>740</v>
      </c>
      <c r="C26" s="109" t="s">
        <v>324</v>
      </c>
      <c r="D26" s="110"/>
      <c r="E26" s="422" t="s">
        <v>323</v>
      </c>
      <c r="F26" s="423"/>
      <c r="G26" s="275">
        <v>38838</v>
      </c>
      <c r="H26" s="274"/>
    </row>
    <row r="27" spans="2:8" ht="12.75">
      <c r="B27" s="108" t="s">
        <v>741</v>
      </c>
      <c r="C27" s="416" t="s">
        <v>726</v>
      </c>
      <c r="D27" s="417"/>
      <c r="E27" s="418" t="s">
        <v>727</v>
      </c>
      <c r="F27" s="419"/>
      <c r="G27" s="275">
        <v>38808</v>
      </c>
      <c r="H27" s="274"/>
    </row>
    <row r="28" spans="2:8" ht="24" customHeight="1">
      <c r="B28" s="276" t="s">
        <v>742</v>
      </c>
      <c r="C28" s="420" t="s">
        <v>322</v>
      </c>
      <c r="D28" s="421"/>
      <c r="E28" s="422" t="s">
        <v>323</v>
      </c>
      <c r="F28" s="423"/>
      <c r="G28" s="275">
        <v>38808</v>
      </c>
      <c r="H28" s="274"/>
    </row>
    <row r="29" spans="2:8" ht="13.5" thickBot="1">
      <c r="B29" s="277"/>
      <c r="C29" s="282"/>
      <c r="D29" s="283"/>
      <c r="E29" s="282"/>
      <c r="F29" s="283"/>
      <c r="G29" s="278"/>
      <c r="H29" s="279"/>
    </row>
    <row r="30" spans="3:7" ht="12.75">
      <c r="C30" s="23"/>
      <c r="D30" s="23"/>
      <c r="E30" s="23"/>
      <c r="F30" s="23"/>
      <c r="G30" s="23"/>
    </row>
    <row r="31" spans="3:7" ht="12.75">
      <c r="C31" s="23"/>
      <c r="D31" s="23"/>
      <c r="E31" s="23"/>
      <c r="F31" s="23"/>
      <c r="G31" s="23"/>
    </row>
  </sheetData>
  <sheetProtection/>
  <mergeCells count="8">
    <mergeCell ref="G21:H21"/>
    <mergeCell ref="C27:D27"/>
    <mergeCell ref="E27:F27"/>
    <mergeCell ref="C28:D28"/>
    <mergeCell ref="E28:F28"/>
    <mergeCell ref="C21:D21"/>
    <mergeCell ref="E21:F21"/>
    <mergeCell ref="E26:F26"/>
  </mergeCells>
  <printOptions horizontalCentered="1" verticalCentered="1"/>
  <pageMargins left="0.1968503937007874" right="0.1968503937007874" top="0.984251968503937" bottom="0.5118110236220472" header="0.5118110236220472" footer="0.5118110236220472"/>
  <pageSetup horizontalDpi="600" verticalDpi="600" orientation="portrait" paperSize="9" scale="125" r:id="rId3"/>
  <headerFooter alignWithMargins="0">
    <oddHeader>&amp;L&amp;"Arial,Regular"&amp;8SEO  ,  &amp;D&amp;R&amp;"Arial,Regular"&amp;8&amp;F</oddHeader>
  </headerFooter>
  <legacyDrawing r:id="rId2"/>
  <oleObjects>
    <oleObject progId="MSPhotoEd.3" shapeId="315848" r:id="rId1"/>
  </oleObjects>
</worksheet>
</file>

<file path=xl/worksheets/sheet2.xml><?xml version="1.0" encoding="utf-8"?>
<worksheet xmlns="http://schemas.openxmlformats.org/spreadsheetml/2006/main" xmlns:r="http://schemas.openxmlformats.org/officeDocument/2006/relationships">
  <dimension ref="D3:AB15"/>
  <sheetViews>
    <sheetView showGridLines="0" zoomScale="60" zoomScaleNormal="60" zoomScalePageLayoutView="0" workbookViewId="0" topLeftCell="A1">
      <selection activeCell="B15" sqref="B15"/>
    </sheetView>
  </sheetViews>
  <sheetFormatPr defaultColWidth="11.421875" defaultRowHeight="12.75"/>
  <cols>
    <col min="1" max="3" width="9.140625" style="46" customWidth="1"/>
    <col min="4" max="4" width="10.140625" style="46" customWidth="1"/>
    <col min="5" max="12" width="8.7109375" style="46" customWidth="1"/>
    <col min="13" max="16384" width="11.421875" style="46" customWidth="1"/>
  </cols>
  <sheetData>
    <row r="3" spans="4:12" ht="20.25">
      <c r="D3" s="52" t="s">
        <v>488</v>
      </c>
      <c r="E3" s="53"/>
      <c r="F3" s="53"/>
      <c r="G3" s="53"/>
      <c r="H3" s="53"/>
      <c r="I3" s="53"/>
      <c r="J3" s="53"/>
      <c r="K3" s="53"/>
      <c r="L3" s="53"/>
    </row>
    <row r="4" spans="4:28" ht="15.75">
      <c r="D4" s="54" t="str">
        <f>JAF!B1</f>
        <v>Job:  Mechanical Technician </v>
      </c>
      <c r="E4" s="53"/>
      <c r="F4" s="53"/>
      <c r="G4" s="53"/>
      <c r="H4" s="53"/>
      <c r="I4" s="53"/>
      <c r="J4" s="53"/>
      <c r="K4" s="53"/>
      <c r="L4" s="53"/>
      <c r="AB4" s="55" t="s">
        <v>481</v>
      </c>
    </row>
    <row r="5" spans="4:28" ht="12.75">
      <c r="D5" s="56"/>
      <c r="E5" s="56"/>
      <c r="F5" s="56"/>
      <c r="G5" s="56"/>
      <c r="H5" s="56"/>
      <c r="I5" s="56"/>
      <c r="J5" s="56"/>
      <c r="K5" s="56"/>
      <c r="L5" s="56"/>
      <c r="AB5" s="55"/>
    </row>
    <row r="6" spans="4:28" ht="13.5" thickBot="1">
      <c r="D6" s="57" t="e">
        <f>JAF!#REF!</f>
        <v>#REF!</v>
      </c>
      <c r="E6" s="56"/>
      <c r="F6" s="56"/>
      <c r="G6" s="56"/>
      <c r="H6" s="56"/>
      <c r="I6" s="56"/>
      <c r="J6" s="56"/>
      <c r="K6" s="58" t="e">
        <f>JAF!#REF!</f>
        <v>#REF!</v>
      </c>
      <c r="L6" s="56"/>
      <c r="AB6" s="55"/>
    </row>
    <row r="7" spans="4:13" ht="12.75">
      <c r="D7" s="286" t="s">
        <v>435</v>
      </c>
      <c r="E7" s="287" t="s">
        <v>436</v>
      </c>
      <c r="F7" s="286" t="s">
        <v>437</v>
      </c>
      <c r="G7" s="286" t="s">
        <v>438</v>
      </c>
      <c r="H7" s="286" t="s">
        <v>435</v>
      </c>
      <c r="I7" s="286" t="s">
        <v>439</v>
      </c>
      <c r="J7" s="288" t="s">
        <v>325</v>
      </c>
      <c r="K7" s="286" t="s">
        <v>326</v>
      </c>
      <c r="L7" s="286" t="s">
        <v>434</v>
      </c>
      <c r="M7" s="289" t="s">
        <v>440</v>
      </c>
    </row>
    <row r="8" spans="4:13" ht="12.75">
      <c r="D8" s="290"/>
      <c r="E8" s="291" t="s">
        <v>441</v>
      </c>
      <c r="F8" s="290" t="s">
        <v>434</v>
      </c>
      <c r="G8" s="290" t="s">
        <v>442</v>
      </c>
      <c r="H8" s="290" t="s">
        <v>442</v>
      </c>
      <c r="I8" s="292" t="s">
        <v>443</v>
      </c>
      <c r="J8" s="290" t="s">
        <v>444</v>
      </c>
      <c r="K8" s="290" t="s">
        <v>444</v>
      </c>
      <c r="L8" s="290" t="s">
        <v>445</v>
      </c>
      <c r="M8" s="293" t="s">
        <v>445</v>
      </c>
    </row>
    <row r="9" spans="4:13" ht="13.5" thickBot="1">
      <c r="D9" s="294"/>
      <c r="E9" s="295"/>
      <c r="F9" s="294"/>
      <c r="G9" s="294"/>
      <c r="H9" s="294"/>
      <c r="I9" s="296" t="s">
        <v>327</v>
      </c>
      <c r="J9" s="297" t="s">
        <v>328</v>
      </c>
      <c r="K9" s="294"/>
      <c r="L9" s="297"/>
      <c r="M9" s="298"/>
    </row>
    <row r="10" spans="4:13" ht="12.75">
      <c r="D10" s="299" t="s">
        <v>446</v>
      </c>
      <c r="E10" s="300">
        <f>COUNT(RQA)</f>
        <v>25</v>
      </c>
      <c r="F10" s="300">
        <f>SUM(LA)</f>
        <v>0</v>
      </c>
      <c r="G10" s="301" t="e">
        <f>IF(SUM(NA)=0,0,SUM(PLA)/SUM(NA))</f>
        <v>#REF!</v>
      </c>
      <c r="H10" s="302">
        <v>1</v>
      </c>
      <c r="I10" s="301">
        <f>IF(ISERR(AVERAGE(RQA)),0,AVERAGE(RQA))</f>
        <v>2.04</v>
      </c>
      <c r="J10" s="301">
        <f>IF(ISERR(AVERAGE(RQA)),0,I10-1)</f>
        <v>1.04</v>
      </c>
      <c r="K10" s="301" t="e">
        <f>IF(E10&lt;&gt;0,(F10/E10)*G10,0)</f>
        <v>#REF!</v>
      </c>
      <c r="L10" s="303">
        <f>IF(E10&lt;&gt;0,(F10/E10)-J10,0)</f>
        <v>-1.04</v>
      </c>
      <c r="M10" s="304" t="e">
        <f>(K10-J10)</f>
        <v>#REF!</v>
      </c>
    </row>
    <row r="11" spans="4:13" ht="12.75">
      <c r="D11" s="305" t="s">
        <v>447</v>
      </c>
      <c r="E11" s="306">
        <f>COUNT(rqb)</f>
        <v>9</v>
      </c>
      <c r="F11" s="306">
        <f>SUM(lb)</f>
        <v>0</v>
      </c>
      <c r="G11" s="307" t="e">
        <f>IF(SUM(NB)=0,0,SUM(plb)/SUM(NB))</f>
        <v>#REF!</v>
      </c>
      <c r="H11" s="308">
        <v>5</v>
      </c>
      <c r="I11" s="307">
        <f>IF(ISERR(AVERAGE(rqb)),0,AVERAGE(rqb))</f>
        <v>2</v>
      </c>
      <c r="J11" s="307">
        <f>IF(ISERR(AVERAGE(rqb)),0,I11-1)</f>
        <v>1</v>
      </c>
      <c r="K11" s="307" t="e">
        <f>IF(E11&lt;&gt;0,(F11/E11)*G11,0)</f>
        <v>#REF!</v>
      </c>
      <c r="L11" s="309">
        <f>IF(E11&lt;&gt;0,(F11/E11)-J11,0)</f>
        <v>-1</v>
      </c>
      <c r="M11" s="310" t="e">
        <f>(K11-J11)</f>
        <v>#REF!</v>
      </c>
    </row>
    <row r="12" spans="4:13" ht="12.75">
      <c r="D12" s="311" t="s">
        <v>448</v>
      </c>
      <c r="E12" s="311">
        <f>COUNT(rqc)</f>
        <v>0</v>
      </c>
      <c r="F12" s="306" t="e">
        <f>SUM(LC)</f>
        <v>#REF!</v>
      </c>
      <c r="G12" s="312" t="e">
        <f>IF(SUM(NC)&lt;&gt;0,SUM(plc)/SUM(NC),0)</f>
        <v>#REF!</v>
      </c>
      <c r="H12" s="313">
        <v>5</v>
      </c>
      <c r="I12" s="312">
        <f>IF(ISERR(AVERAGE(rqc)),0,AVERAGE(rqc))</f>
        <v>0</v>
      </c>
      <c r="J12" s="312">
        <f>IF(ISERR(AVERAGE(rqc)),0,I12-1)</f>
        <v>0</v>
      </c>
      <c r="K12" s="312">
        <f>IF(E12&lt;&gt;0,(F12/E12)*G12,0)</f>
        <v>0</v>
      </c>
      <c r="L12" s="309">
        <f>IF(E12&lt;&gt;0,(F12/E12)-J12,0)</f>
        <v>0</v>
      </c>
      <c r="M12" s="314">
        <f>(K12-J12)</f>
        <v>0</v>
      </c>
    </row>
    <row r="13" spans="4:13" ht="12.75">
      <c r="D13" s="315" t="s">
        <v>449</v>
      </c>
      <c r="E13" s="316">
        <f>COUNT(RQD)</f>
        <v>1</v>
      </c>
      <c r="F13" s="316">
        <f>SUM(LD)</f>
        <v>0</v>
      </c>
      <c r="G13" s="317" t="e">
        <f>IF(SUM(ND)&gt;0,SUM(PLD)/SUM(ND),0)</f>
        <v>#REF!</v>
      </c>
      <c r="H13" s="318">
        <v>1</v>
      </c>
      <c r="I13" s="317">
        <f>IF(ISERROR(AVERAGE(RQD)),0,AVERAGE(RQD))</f>
        <v>2</v>
      </c>
      <c r="J13" s="317">
        <f>IF(I13&gt;0,I13-1,0)</f>
        <v>1</v>
      </c>
      <c r="K13" s="317" t="e">
        <f>IF(E13&gt;0,(F13/E13)*G13,0)</f>
        <v>#REF!</v>
      </c>
      <c r="L13" s="309">
        <f>IF(E13&lt;&gt;0,(F13/E13)-J13,0)</f>
        <v>-1</v>
      </c>
      <c r="M13" s="319" t="e">
        <f>(K13-J13)</f>
        <v>#REF!</v>
      </c>
    </row>
    <row r="14" spans="4:13" ht="13.5" thickBot="1">
      <c r="D14" s="320" t="s">
        <v>450</v>
      </c>
      <c r="E14" s="321">
        <f>COUNT(RQE)</f>
        <v>0</v>
      </c>
      <c r="F14" s="321">
        <f>SUM(LE)</f>
        <v>0</v>
      </c>
      <c r="G14" s="322" t="e">
        <f>IF(SUM(NE)&gt;0,SUM(PLE)/SUM(NE),0)</f>
        <v>#REF!</v>
      </c>
      <c r="H14" s="323">
        <v>2</v>
      </c>
      <c r="I14" s="324">
        <f>IF(ISERROR(AVERAGE(RQE)),0,AVERAGE(RQE))</f>
        <v>0</v>
      </c>
      <c r="J14" s="324">
        <f>IF(I14&gt;0,I14-1,0)</f>
        <v>0</v>
      </c>
      <c r="K14" s="324">
        <f>IF(E14&gt;0,(F14/E14)*G14,0)</f>
        <v>0</v>
      </c>
      <c r="L14" s="325">
        <f>IF(E14&lt;&gt;0,(F14/E14)-J14,0)</f>
        <v>0</v>
      </c>
      <c r="M14" s="326">
        <f>(K14-J14)</f>
        <v>0</v>
      </c>
    </row>
    <row r="15" spans="4:13" ht="13.5" thickBot="1">
      <c r="D15" s="327" t="s">
        <v>451</v>
      </c>
      <c r="E15" s="328">
        <f>SUM(E10:E14)</f>
        <v>35</v>
      </c>
      <c r="F15" s="328" t="e">
        <f>SUM(F10:F14)</f>
        <v>#REF!</v>
      </c>
      <c r="G15" s="329" t="e">
        <f>SUM(G8:G14)/5</f>
        <v>#REF!</v>
      </c>
      <c r="H15" s="328">
        <f>SUM(H10:H14)</f>
        <v>14</v>
      </c>
      <c r="I15" s="329">
        <f>(I10*H10+I11*H11+I12*H12+I13*H13+I14*H14)/H15</f>
        <v>1.002857142857143</v>
      </c>
      <c r="J15" s="329">
        <f>(J14*H14+J10*H10+J11*H11+J12*H12+J13*H13)/H15</f>
        <v>0.5028571428571429</v>
      </c>
      <c r="K15" s="329" t="e">
        <f>(K14*H14+K10*H10+K11*H11+K12*H12+K13*H13)/H15</f>
        <v>#REF!</v>
      </c>
      <c r="L15" s="330">
        <f>(L14*$H14+L10*$H10+L11*$H11+L12*$H12+L13*$H13)/$H15</f>
        <v>-0.5028571428571429</v>
      </c>
      <c r="M15" s="330" t="e">
        <f>(M14*$H14+M10*$H10+M11*$H11+M12*$H12+M13*$H13)/$H15</f>
        <v>#REF!</v>
      </c>
    </row>
  </sheetData>
  <sheetProtection/>
  <printOptions horizontalCentered="1" verticalCentered="1"/>
  <pageMargins left="0.393700787401575" right="0.393700787401575" top="0.984251968503937" bottom="0.984251968503937" header="0.511811023622047" footer="0.511811023622047"/>
  <pageSetup horizontalDpi="300" verticalDpi="300" orientation="landscape" paperSize="9" scale="150" r:id="rId1"/>
  <headerFooter alignWithMargins="0">
    <oddHeader>&amp;L&amp;"Arial,Regular"&amp;8SEO  ,  &amp;D&amp;R&amp;"Arial,Regular"&amp;8&amp;F</oddHeader>
  </headerFooter>
</worksheet>
</file>

<file path=xl/worksheets/sheet3.xml><?xml version="1.0" encoding="utf-8"?>
<worksheet xmlns="http://schemas.openxmlformats.org/spreadsheetml/2006/main" xmlns:r="http://schemas.openxmlformats.org/officeDocument/2006/relationships">
  <sheetPr codeName="Feuil3">
    <pageSetUpPr fitToPage="1"/>
  </sheetPr>
  <dimension ref="B3:E93"/>
  <sheetViews>
    <sheetView showGridLines="0" zoomScale="60" zoomScaleNormal="60" zoomScalePageLayoutView="0" workbookViewId="0" topLeftCell="A1">
      <selection activeCell="B4" sqref="B4"/>
    </sheetView>
  </sheetViews>
  <sheetFormatPr defaultColWidth="9.140625" defaultRowHeight="12.75"/>
  <cols>
    <col min="1" max="1" width="9.140625" style="4" customWidth="1"/>
    <col min="2" max="2" width="13.57421875" style="5" customWidth="1"/>
    <col min="3" max="3" width="54.28125" style="4" customWidth="1"/>
    <col min="4" max="4" width="13.7109375" style="5" customWidth="1"/>
    <col min="5" max="5" width="56.57421875" style="4" customWidth="1"/>
    <col min="6" max="6" width="9.140625" style="4" customWidth="1"/>
    <col min="7" max="7" width="55.28125" style="4" customWidth="1"/>
    <col min="8" max="16384" width="9.140625" style="4" customWidth="1"/>
  </cols>
  <sheetData>
    <row r="2" ht="13.5" thickBot="1"/>
    <row r="3" spans="2:5" ht="18.75" thickBot="1">
      <c r="B3" s="29" t="s">
        <v>664</v>
      </c>
      <c r="C3" s="30"/>
      <c r="D3" s="29"/>
      <c r="E3" s="30"/>
    </row>
    <row r="4" spans="2:5" ht="18.75" thickBot="1">
      <c r="B4" s="33" t="str">
        <f>JAF!B1</f>
        <v>Job:  Mechanical Technician </v>
      </c>
      <c r="C4" s="32"/>
      <c r="D4" s="33"/>
      <c r="E4" s="32"/>
    </row>
    <row r="5" spans="2:5" ht="16.5" thickBot="1">
      <c r="B5" s="31" t="s">
        <v>486</v>
      </c>
      <c r="C5" s="116" t="s">
        <v>432</v>
      </c>
      <c r="D5" s="31" t="s">
        <v>486</v>
      </c>
      <c r="E5" s="116" t="s">
        <v>432</v>
      </c>
    </row>
    <row r="6" spans="2:5" ht="12.75">
      <c r="B6" s="37" t="s">
        <v>446</v>
      </c>
      <c r="C6" s="331" t="s">
        <v>666</v>
      </c>
      <c r="D6" s="37" t="s">
        <v>448</v>
      </c>
      <c r="E6" s="42" t="s">
        <v>725</v>
      </c>
    </row>
    <row r="7" spans="2:5" ht="12.75">
      <c r="B7" s="38"/>
      <c r="C7" s="234" t="s">
        <v>667</v>
      </c>
      <c r="D7" s="38"/>
      <c r="E7" s="35" t="s">
        <v>489</v>
      </c>
    </row>
    <row r="8" spans="2:5" ht="12.75">
      <c r="B8" s="38"/>
      <c r="C8" s="234" t="s">
        <v>668</v>
      </c>
      <c r="D8" s="38"/>
      <c r="E8" s="35" t="s">
        <v>490</v>
      </c>
    </row>
    <row r="9" spans="2:5" ht="12.75">
      <c r="B9" s="38"/>
      <c r="C9" s="234" t="s">
        <v>669</v>
      </c>
      <c r="D9" s="38"/>
      <c r="E9" s="35" t="s">
        <v>543</v>
      </c>
    </row>
    <row r="10" spans="2:5" ht="12.75">
      <c r="B10" s="38"/>
      <c r="C10" s="234" t="s">
        <v>888</v>
      </c>
      <c r="D10" s="38"/>
      <c r="E10" s="35" t="s">
        <v>492</v>
      </c>
    </row>
    <row r="11" spans="2:5" ht="12.75">
      <c r="B11" s="38"/>
      <c r="C11" s="234" t="s">
        <v>889</v>
      </c>
      <c r="D11" s="38"/>
      <c r="E11" s="60" t="s">
        <v>493</v>
      </c>
    </row>
    <row r="12" spans="2:5" ht="12.75">
      <c r="B12" s="38"/>
      <c r="C12" s="234" t="s">
        <v>890</v>
      </c>
      <c r="D12" s="38"/>
      <c r="E12" s="255" t="s">
        <v>544</v>
      </c>
    </row>
    <row r="13" spans="2:5" ht="12.75">
      <c r="B13" s="38"/>
      <c r="C13" s="234" t="s">
        <v>891</v>
      </c>
      <c r="D13" s="38"/>
      <c r="E13" s="255" t="s">
        <v>545</v>
      </c>
    </row>
    <row r="14" spans="2:5" ht="12.75">
      <c r="B14" s="38"/>
      <c r="C14" s="234" t="s">
        <v>892</v>
      </c>
      <c r="D14" s="38"/>
      <c r="E14" s="255" t="s">
        <v>546</v>
      </c>
    </row>
    <row r="15" spans="2:5" ht="12.75">
      <c r="B15" s="38"/>
      <c r="C15" s="234" t="s">
        <v>893</v>
      </c>
      <c r="D15" s="38"/>
      <c r="E15" s="255" t="s">
        <v>547</v>
      </c>
    </row>
    <row r="16" spans="2:5" ht="12.75">
      <c r="B16" s="38"/>
      <c r="C16" s="235" t="s">
        <v>894</v>
      </c>
      <c r="D16" s="38"/>
      <c r="E16" s="256" t="s">
        <v>548</v>
      </c>
    </row>
    <row r="17" spans="2:5" ht="12.75">
      <c r="B17" s="38"/>
      <c r="C17" s="234" t="s">
        <v>895</v>
      </c>
      <c r="D17" s="38"/>
      <c r="E17" s="35" t="s">
        <v>549</v>
      </c>
    </row>
    <row r="18" spans="2:5" ht="12.75">
      <c r="B18" s="38"/>
      <c r="C18" s="234" t="s">
        <v>896</v>
      </c>
      <c r="D18" s="38"/>
      <c r="E18" s="35" t="s">
        <v>550</v>
      </c>
    </row>
    <row r="19" spans="2:5" ht="12.75">
      <c r="B19" s="38"/>
      <c r="C19" s="234" t="s">
        <v>897</v>
      </c>
      <c r="D19" s="38"/>
      <c r="E19" s="255" t="s">
        <v>551</v>
      </c>
    </row>
    <row r="20" spans="2:5" ht="13.5" thickBot="1">
      <c r="B20" s="40"/>
      <c r="C20" s="332" t="s">
        <v>898</v>
      </c>
      <c r="D20" s="38"/>
      <c r="E20" s="255" t="s">
        <v>552</v>
      </c>
    </row>
    <row r="21" spans="2:5" ht="12.75">
      <c r="B21" s="37" t="s">
        <v>447</v>
      </c>
      <c r="C21" s="42" t="s">
        <v>724</v>
      </c>
      <c r="D21" s="38"/>
      <c r="E21" s="255" t="s">
        <v>553</v>
      </c>
    </row>
    <row r="22" spans="2:5" ht="12.75">
      <c r="B22" s="38"/>
      <c r="C22" s="35" t="s">
        <v>489</v>
      </c>
      <c r="D22" s="38"/>
      <c r="E22" s="35" t="s">
        <v>554</v>
      </c>
    </row>
    <row r="23" spans="2:5" ht="12.75">
      <c r="B23" s="38"/>
      <c r="C23" s="35" t="s">
        <v>490</v>
      </c>
      <c r="D23" s="38"/>
      <c r="E23" s="60" t="s">
        <v>555</v>
      </c>
    </row>
    <row r="24" spans="2:5" ht="12.75">
      <c r="B24" s="38"/>
      <c r="C24" s="35" t="s">
        <v>491</v>
      </c>
      <c r="D24" s="38"/>
      <c r="E24" s="35" t="s">
        <v>556</v>
      </c>
    </row>
    <row r="25" spans="2:5" ht="12.75">
      <c r="B25" s="38"/>
      <c r="C25" s="35" t="s">
        <v>492</v>
      </c>
      <c r="D25" s="38"/>
      <c r="E25" s="35" t="s">
        <v>557</v>
      </c>
    </row>
    <row r="26" spans="2:5" ht="12.75">
      <c r="B26" s="38"/>
      <c r="C26" s="60" t="s">
        <v>493</v>
      </c>
      <c r="D26" s="38"/>
      <c r="E26" s="60" t="s">
        <v>558</v>
      </c>
    </row>
    <row r="27" spans="2:5" ht="12.75">
      <c r="B27" s="38"/>
      <c r="C27" s="60" t="s">
        <v>494</v>
      </c>
      <c r="D27" s="38"/>
      <c r="E27" s="60" t="s">
        <v>559</v>
      </c>
    </row>
    <row r="28" spans="2:5" ht="12.75">
      <c r="B28" s="38"/>
      <c r="C28" s="255" t="s">
        <v>495</v>
      </c>
      <c r="D28" s="38"/>
      <c r="E28" s="60" t="s">
        <v>560</v>
      </c>
    </row>
    <row r="29" spans="2:5" ht="12.75">
      <c r="B29" s="38"/>
      <c r="C29" s="60" t="s">
        <v>496</v>
      </c>
      <c r="D29" s="38"/>
      <c r="E29" s="60" t="s">
        <v>561</v>
      </c>
    </row>
    <row r="30" spans="2:5" ht="12.75">
      <c r="B30" s="38"/>
      <c r="C30" s="35" t="s">
        <v>497</v>
      </c>
      <c r="D30" s="38"/>
      <c r="E30" s="35" t="s">
        <v>562</v>
      </c>
    </row>
    <row r="31" spans="2:5" ht="12.75">
      <c r="B31" s="38"/>
      <c r="C31" s="60" t="s">
        <v>498</v>
      </c>
      <c r="D31" s="38"/>
      <c r="E31" s="60" t="s">
        <v>563</v>
      </c>
    </row>
    <row r="32" spans="2:5" ht="12.75">
      <c r="B32" s="38"/>
      <c r="C32" s="60" t="s">
        <v>499</v>
      </c>
      <c r="D32" s="38"/>
      <c r="E32" s="255" t="s">
        <v>564</v>
      </c>
    </row>
    <row r="33" spans="2:5" ht="12.75">
      <c r="B33" s="38"/>
      <c r="C33" s="35" t="s">
        <v>500</v>
      </c>
      <c r="D33" s="38"/>
      <c r="E33" s="60" t="s">
        <v>565</v>
      </c>
    </row>
    <row r="34" spans="2:5" ht="12.75">
      <c r="B34" s="38"/>
      <c r="C34" s="35" t="s">
        <v>501</v>
      </c>
      <c r="D34" s="38"/>
      <c r="E34" s="60" t="s">
        <v>566</v>
      </c>
    </row>
    <row r="35" spans="2:5" ht="12.75">
      <c r="B35" s="38"/>
      <c r="C35" s="35" t="s">
        <v>502</v>
      </c>
      <c r="D35" s="38"/>
      <c r="E35" s="255" t="s">
        <v>567</v>
      </c>
    </row>
    <row r="36" spans="2:5" ht="12.75">
      <c r="B36" s="38"/>
      <c r="C36" s="60" t="s">
        <v>503</v>
      </c>
      <c r="D36" s="38"/>
      <c r="E36" s="255" t="s">
        <v>568</v>
      </c>
    </row>
    <row r="37" spans="2:5" ht="12.75">
      <c r="B37" s="38"/>
      <c r="C37" s="60" t="s">
        <v>504</v>
      </c>
      <c r="D37" s="38"/>
      <c r="E37" s="255" t="s">
        <v>569</v>
      </c>
    </row>
    <row r="38" spans="2:5" ht="12.75">
      <c r="B38" s="38"/>
      <c r="C38" s="60" t="s">
        <v>505</v>
      </c>
      <c r="D38" s="38"/>
      <c r="E38" s="35" t="s">
        <v>570</v>
      </c>
    </row>
    <row r="39" spans="2:5" ht="12.75">
      <c r="B39" s="38"/>
      <c r="C39" s="60" t="s">
        <v>506</v>
      </c>
      <c r="D39" s="38"/>
      <c r="E39" s="60" t="s">
        <v>571</v>
      </c>
    </row>
    <row r="40" spans="2:5" ht="12.75">
      <c r="B40" s="38"/>
      <c r="C40" s="35" t="s">
        <v>507</v>
      </c>
      <c r="D40" s="38"/>
      <c r="E40" s="35" t="s">
        <v>572</v>
      </c>
    </row>
    <row r="41" spans="2:5" ht="12.75">
      <c r="B41" s="38"/>
      <c r="C41" s="35" t="s">
        <v>508</v>
      </c>
      <c r="D41" s="38"/>
      <c r="E41" s="35" t="s">
        <v>573</v>
      </c>
    </row>
    <row r="42" spans="2:5" ht="12.75">
      <c r="B42" s="38"/>
      <c r="C42" s="60" t="s">
        <v>509</v>
      </c>
      <c r="D42" s="38"/>
      <c r="E42" s="36" t="s">
        <v>574</v>
      </c>
    </row>
    <row r="43" spans="2:5" ht="12.75">
      <c r="B43" s="38"/>
      <c r="C43" s="60" t="s">
        <v>510</v>
      </c>
      <c r="D43" s="38"/>
      <c r="E43" s="36" t="s">
        <v>575</v>
      </c>
    </row>
    <row r="44" spans="2:5" ht="12.75">
      <c r="B44" s="38"/>
      <c r="C44" s="257" t="s">
        <v>511</v>
      </c>
      <c r="D44" s="38"/>
      <c r="E44" s="36" t="s">
        <v>576</v>
      </c>
    </row>
    <row r="45" spans="2:5" ht="12.75">
      <c r="B45" s="38"/>
      <c r="C45" s="35" t="s">
        <v>512</v>
      </c>
      <c r="D45" s="38"/>
      <c r="E45" s="36" t="s">
        <v>577</v>
      </c>
    </row>
    <row r="46" spans="2:5" ht="12.75">
      <c r="B46" s="38"/>
      <c r="C46" s="35" t="s">
        <v>513</v>
      </c>
      <c r="D46" s="38"/>
      <c r="E46" s="35" t="s">
        <v>659</v>
      </c>
    </row>
    <row r="47" spans="2:5" ht="12.75">
      <c r="B47" s="38"/>
      <c r="C47" s="35" t="s">
        <v>514</v>
      </c>
      <c r="D47" s="38"/>
      <c r="E47" s="36" t="s">
        <v>660</v>
      </c>
    </row>
    <row r="48" spans="2:5" ht="12.75">
      <c r="B48" s="38"/>
      <c r="C48" s="35" t="s">
        <v>515</v>
      </c>
      <c r="D48" s="38"/>
      <c r="E48" s="36" t="s">
        <v>661</v>
      </c>
    </row>
    <row r="49" spans="2:5" ht="13.5" thickBot="1">
      <c r="B49" s="38"/>
      <c r="C49" s="60" t="s">
        <v>516</v>
      </c>
      <c r="D49" s="40"/>
      <c r="E49" s="246" t="s">
        <v>662</v>
      </c>
    </row>
    <row r="50" spans="2:5" ht="12.75">
      <c r="B50" s="38"/>
      <c r="C50" s="60" t="s">
        <v>517</v>
      </c>
      <c r="D50" s="37" t="s">
        <v>449</v>
      </c>
      <c r="E50" s="117" t="s">
        <v>670</v>
      </c>
    </row>
    <row r="51" spans="2:5" ht="12.75">
      <c r="B51" s="38"/>
      <c r="C51" s="60" t="s">
        <v>518</v>
      </c>
      <c r="D51" s="38"/>
      <c r="E51" s="43" t="s">
        <v>671</v>
      </c>
    </row>
    <row r="52" spans="2:5" ht="12.75">
      <c r="B52" s="38"/>
      <c r="C52" s="255" t="s">
        <v>519</v>
      </c>
      <c r="D52" s="38"/>
      <c r="E52" s="43" t="s">
        <v>672</v>
      </c>
    </row>
    <row r="53" spans="2:5" ht="12.75">
      <c r="B53" s="38"/>
      <c r="C53" s="255" t="s">
        <v>520</v>
      </c>
      <c r="D53" s="38"/>
      <c r="E53" s="43" t="s">
        <v>673</v>
      </c>
    </row>
    <row r="54" spans="2:5" ht="12.75">
      <c r="B54" s="38"/>
      <c r="C54" s="60" t="s">
        <v>521</v>
      </c>
      <c r="D54" s="38"/>
      <c r="E54" s="43" t="s">
        <v>674</v>
      </c>
    </row>
    <row r="55" spans="2:5" ht="12.75">
      <c r="B55" s="38"/>
      <c r="C55" s="60" t="s">
        <v>522</v>
      </c>
      <c r="D55" s="38"/>
      <c r="E55" s="43" t="s">
        <v>675</v>
      </c>
    </row>
    <row r="56" spans="2:5" ht="12.75">
      <c r="B56" s="38"/>
      <c r="C56" s="245" t="s">
        <v>523</v>
      </c>
      <c r="D56" s="38"/>
      <c r="E56" s="43" t="s">
        <v>676</v>
      </c>
    </row>
    <row r="57" spans="2:5" ht="12.75">
      <c r="B57" s="38"/>
      <c r="C57" s="60" t="s">
        <v>524</v>
      </c>
      <c r="D57" s="38"/>
      <c r="E57" s="43" t="s">
        <v>677</v>
      </c>
    </row>
    <row r="58" spans="2:5" ht="12.75">
      <c r="B58" s="38"/>
      <c r="C58" s="35" t="s">
        <v>525</v>
      </c>
      <c r="D58" s="38"/>
      <c r="E58" s="43" t="s">
        <v>678</v>
      </c>
    </row>
    <row r="59" spans="2:5" ht="12.75">
      <c r="B59" s="38"/>
      <c r="C59" s="255" t="s">
        <v>526</v>
      </c>
      <c r="D59" s="38"/>
      <c r="E59" s="117" t="s">
        <v>679</v>
      </c>
    </row>
    <row r="60" spans="2:5" ht="12.75">
      <c r="B60" s="38"/>
      <c r="C60" s="35" t="s">
        <v>527</v>
      </c>
      <c r="D60" s="38"/>
      <c r="E60" s="43" t="s">
        <v>680</v>
      </c>
    </row>
    <row r="61" spans="2:5" ht="12.75">
      <c r="B61" s="38"/>
      <c r="C61" s="35" t="s">
        <v>528</v>
      </c>
      <c r="D61" s="38"/>
      <c r="E61" s="43" t="s">
        <v>681</v>
      </c>
    </row>
    <row r="62" spans="2:5" ht="12.75">
      <c r="B62" s="38"/>
      <c r="C62" s="35" t="s">
        <v>529</v>
      </c>
      <c r="D62" s="38"/>
      <c r="E62" s="43" t="s">
        <v>682</v>
      </c>
    </row>
    <row r="63" spans="2:5" ht="12.75">
      <c r="B63" s="38"/>
      <c r="C63" s="35" t="s">
        <v>530</v>
      </c>
      <c r="D63" s="38"/>
      <c r="E63" s="43" t="s">
        <v>683</v>
      </c>
    </row>
    <row r="64" spans="2:5" ht="13.5" thickBot="1">
      <c r="B64" s="38"/>
      <c r="C64" s="35" t="s">
        <v>531</v>
      </c>
      <c r="D64" s="40"/>
      <c r="E64" s="43" t="s">
        <v>684</v>
      </c>
    </row>
    <row r="65" spans="2:5" ht="12.75">
      <c r="B65" s="38"/>
      <c r="C65" s="258" t="s">
        <v>532</v>
      </c>
      <c r="D65" s="37"/>
      <c r="E65" s="240" t="s">
        <v>685</v>
      </c>
    </row>
    <row r="66" spans="2:5" ht="12.75">
      <c r="B66" s="38"/>
      <c r="C66" s="258" t="s">
        <v>533</v>
      </c>
      <c r="D66" s="38"/>
      <c r="E66" s="241" t="s">
        <v>686</v>
      </c>
    </row>
    <row r="67" spans="2:5" ht="12.75">
      <c r="B67" s="38"/>
      <c r="C67" s="258" t="s">
        <v>534</v>
      </c>
      <c r="D67" s="38"/>
      <c r="E67" s="241" t="s">
        <v>687</v>
      </c>
    </row>
    <row r="68" spans="2:5" ht="12.75">
      <c r="B68" s="38"/>
      <c r="C68" s="258" t="s">
        <v>535</v>
      </c>
      <c r="D68" s="38"/>
      <c r="E68" s="241" t="s">
        <v>688</v>
      </c>
    </row>
    <row r="69" spans="2:5" ht="12.75">
      <c r="B69" s="44"/>
      <c r="C69" s="258" t="s">
        <v>536</v>
      </c>
      <c r="D69" s="39"/>
      <c r="E69" s="241" t="s">
        <v>689</v>
      </c>
    </row>
    <row r="70" spans="2:5" ht="12.75">
      <c r="B70" s="44"/>
      <c r="C70" s="258" t="s">
        <v>537</v>
      </c>
      <c r="D70" s="39"/>
      <c r="E70" s="241" t="s">
        <v>690</v>
      </c>
    </row>
    <row r="71" spans="2:5" ht="12.75">
      <c r="B71" s="44"/>
      <c r="C71" s="333" t="s">
        <v>538</v>
      </c>
      <c r="D71" s="39"/>
      <c r="E71" s="241" t="s">
        <v>698</v>
      </c>
    </row>
    <row r="72" spans="2:5" ht="12.75">
      <c r="B72" s="44"/>
      <c r="C72" s="333" t="s">
        <v>539</v>
      </c>
      <c r="D72" s="44"/>
      <c r="E72" s="242" t="s">
        <v>699</v>
      </c>
    </row>
    <row r="73" spans="2:5" ht="12.75">
      <c r="B73" s="44"/>
      <c r="C73" s="333" t="s">
        <v>540</v>
      </c>
      <c r="D73" s="44"/>
      <c r="E73" s="241" t="s">
        <v>700</v>
      </c>
    </row>
    <row r="74" spans="2:5" ht="12.75">
      <c r="B74" s="44"/>
      <c r="C74" s="333" t="s">
        <v>541</v>
      </c>
      <c r="D74" s="239" t="s">
        <v>450</v>
      </c>
      <c r="E74" s="241" t="s">
        <v>703</v>
      </c>
    </row>
    <row r="75" spans="2:5" ht="13.5" thickBot="1">
      <c r="B75" s="336"/>
      <c r="C75" s="259" t="s">
        <v>542</v>
      </c>
      <c r="D75" s="44"/>
      <c r="E75" s="241" t="s">
        <v>705</v>
      </c>
    </row>
    <row r="76" spans="2:5" ht="12.75">
      <c r="B76" s="335"/>
      <c r="C76" s="337"/>
      <c r="D76" s="44"/>
      <c r="E76" s="241" t="s">
        <v>708</v>
      </c>
    </row>
    <row r="77" spans="2:5" ht="12.75">
      <c r="B77" s="335"/>
      <c r="C77" s="337"/>
      <c r="D77" s="44"/>
      <c r="E77" s="241" t="s">
        <v>713</v>
      </c>
    </row>
    <row r="78" spans="2:5" ht="12.75">
      <c r="B78" s="335"/>
      <c r="C78" s="337"/>
      <c r="D78" s="44"/>
      <c r="E78" s="241" t="s">
        <v>691</v>
      </c>
    </row>
    <row r="79" spans="2:5" ht="12.75">
      <c r="B79" s="335"/>
      <c r="C79" s="337"/>
      <c r="D79" s="44"/>
      <c r="E79" s="241" t="s">
        <v>692</v>
      </c>
    </row>
    <row r="80" spans="2:5" ht="12.75">
      <c r="B80" s="335"/>
      <c r="C80" s="337"/>
      <c r="D80" s="44"/>
      <c r="E80" s="241" t="s">
        <v>693</v>
      </c>
    </row>
    <row r="81" spans="2:5" ht="12.75">
      <c r="B81" s="335"/>
      <c r="C81" s="337"/>
      <c r="D81" s="44"/>
      <c r="E81" s="241" t="s">
        <v>694</v>
      </c>
    </row>
    <row r="82" spans="2:5" ht="12.75">
      <c r="B82" s="335"/>
      <c r="C82" s="337"/>
      <c r="D82" s="44"/>
      <c r="E82" s="241" t="s">
        <v>695</v>
      </c>
    </row>
    <row r="83" spans="2:5" ht="12.75">
      <c r="B83" s="335"/>
      <c r="C83" s="337"/>
      <c r="D83" s="44"/>
      <c r="E83" s="241" t="s">
        <v>696</v>
      </c>
    </row>
    <row r="84" spans="2:5" ht="13.5" thickBot="1">
      <c r="B84" s="335"/>
      <c r="C84" s="337"/>
      <c r="D84" s="45"/>
      <c r="E84" s="243" t="s">
        <v>697</v>
      </c>
    </row>
    <row r="85" spans="2:4" ht="12.75">
      <c r="B85" s="335"/>
      <c r="C85" s="337"/>
      <c r="D85" s="334"/>
    </row>
    <row r="86" ht="12.75">
      <c r="D86" s="335"/>
    </row>
    <row r="87" ht="12.75">
      <c r="D87" s="335"/>
    </row>
    <row r="88" ht="12.75">
      <c r="D88" s="335"/>
    </row>
    <row r="89" ht="12.75">
      <c r="D89" s="335"/>
    </row>
    <row r="90" ht="12.75">
      <c r="D90" s="335"/>
    </row>
    <row r="91" ht="12.75">
      <c r="D91" s="335"/>
    </row>
    <row r="92" ht="12.75">
      <c r="D92" s="335"/>
    </row>
    <row r="93" ht="12.75">
      <c r="D93" s="335"/>
    </row>
  </sheetData>
  <sheetProtection/>
  <printOptions horizontalCentered="1" verticalCentered="1"/>
  <pageMargins left="0.31496062992126" right="0.31496062992126" top="0.498031496" bottom="0.037401575" header="0.236220472440945" footer="0.196850393700787"/>
  <pageSetup fitToHeight="1" fitToWidth="1" horizontalDpi="600" verticalDpi="600" orientation="portrait" paperSize="9" scale="72" r:id="rId1"/>
  <headerFooter alignWithMargins="0">
    <oddHeader>&amp;L&amp;"Arial,Regular"SEO  ,  &amp;D&amp;R&amp;"Arial,Regular"&amp;F</oddHeader>
  </headerFooter>
</worksheet>
</file>

<file path=xl/worksheets/sheet4.xml><?xml version="1.0" encoding="utf-8"?>
<worksheet xmlns="http://schemas.openxmlformats.org/spreadsheetml/2006/main" xmlns:r="http://schemas.openxmlformats.org/officeDocument/2006/relationships">
  <sheetPr codeName="Feuil11"/>
  <dimension ref="A1:I496"/>
  <sheetViews>
    <sheetView zoomScale="75" zoomScaleNormal="75" zoomScalePageLayoutView="0" workbookViewId="0" topLeftCell="A1">
      <pane xSplit="1" topLeftCell="C1" activePane="topRight" state="frozen"/>
      <selection pane="topLeft" activeCell="A76" sqref="A76"/>
      <selection pane="topRight" activeCell="A195" sqref="A195"/>
    </sheetView>
  </sheetViews>
  <sheetFormatPr defaultColWidth="11.421875" defaultRowHeight="12.75"/>
  <cols>
    <col min="1" max="1" width="30.7109375" style="125" customWidth="1"/>
    <col min="2" max="5" width="20.7109375" style="125" customWidth="1"/>
    <col min="6" max="6" width="11.421875" style="201" customWidth="1"/>
    <col min="7" max="7" width="11.421875" style="201" hidden="1" customWidth="1"/>
    <col min="8" max="9" width="11.421875" style="201" customWidth="1"/>
    <col min="10" max="16384" width="11.421875" style="125" customWidth="1"/>
  </cols>
  <sheetData>
    <row r="1" spans="1:9" ht="19.5">
      <c r="A1" s="118" t="s">
        <v>487</v>
      </c>
      <c r="B1" s="119"/>
      <c r="C1" s="120" t="s">
        <v>743</v>
      </c>
      <c r="D1" s="121" t="s">
        <v>744</v>
      </c>
      <c r="E1" s="122"/>
      <c r="F1" s="123"/>
      <c r="G1" s="123"/>
      <c r="H1" s="123"/>
      <c r="I1" s="124"/>
    </row>
    <row r="2" spans="1:9" ht="13.5" thickBot="1">
      <c r="A2" s="126"/>
      <c r="B2" s="127"/>
      <c r="C2" s="128"/>
      <c r="D2" s="129"/>
      <c r="E2" s="129"/>
      <c r="F2" s="130"/>
      <c r="G2" s="130"/>
      <c r="H2" s="130"/>
      <c r="I2" s="131"/>
    </row>
    <row r="3" spans="1:9" ht="15.75">
      <c r="A3" s="132" t="s">
        <v>745</v>
      </c>
      <c r="B3" s="133">
        <v>1</v>
      </c>
      <c r="C3" s="133">
        <v>2</v>
      </c>
      <c r="D3" s="133">
        <v>3</v>
      </c>
      <c r="E3" s="133">
        <v>4</v>
      </c>
      <c r="F3" s="134" t="s">
        <v>746</v>
      </c>
      <c r="G3" s="134" t="s">
        <v>747</v>
      </c>
      <c r="H3" s="134" t="s">
        <v>748</v>
      </c>
      <c r="I3" s="135" t="s">
        <v>728</v>
      </c>
    </row>
    <row r="4" spans="1:9" ht="13.5" thickBot="1">
      <c r="A4" s="136" t="s">
        <v>432</v>
      </c>
      <c r="B4" s="137"/>
      <c r="C4" s="138"/>
      <c r="D4" s="137"/>
      <c r="E4" s="137"/>
      <c r="F4" s="139"/>
      <c r="G4" s="139"/>
      <c r="H4" s="139"/>
      <c r="I4" s="140"/>
    </row>
    <row r="5" spans="1:9" ht="12.75">
      <c r="A5" s="141"/>
      <c r="B5" s="142"/>
      <c r="C5" s="142"/>
      <c r="D5" s="143"/>
      <c r="E5" s="144" t="s">
        <v>749</v>
      </c>
      <c r="F5" s="145"/>
      <c r="G5" s="145"/>
      <c r="H5" s="145"/>
      <c r="I5" s="146"/>
    </row>
    <row r="6" spans="1:9" ht="12.75">
      <c r="A6" s="147"/>
      <c r="B6" s="148"/>
      <c r="C6" s="149" t="s">
        <v>750</v>
      </c>
      <c r="D6" s="149" t="s">
        <v>751</v>
      </c>
      <c r="E6" s="150" t="s">
        <v>752</v>
      </c>
      <c r="F6" s="151"/>
      <c r="G6" s="151"/>
      <c r="H6" s="151"/>
      <c r="I6" s="152"/>
    </row>
    <row r="7" spans="1:9" ht="12.75">
      <c r="A7" s="153" t="s">
        <v>482</v>
      </c>
      <c r="B7" s="148"/>
      <c r="C7" s="149" t="s">
        <v>753</v>
      </c>
      <c r="D7" s="149" t="s">
        <v>753</v>
      </c>
      <c r="E7" s="149" t="s">
        <v>754</v>
      </c>
      <c r="F7" s="151"/>
      <c r="G7" s="151"/>
      <c r="H7" s="151"/>
      <c r="I7" s="152"/>
    </row>
    <row r="8" spans="1:9" ht="12.75">
      <c r="A8" s="153"/>
      <c r="B8" s="149"/>
      <c r="C8" s="149" t="s">
        <v>754</v>
      </c>
      <c r="D8" s="149" t="s">
        <v>754</v>
      </c>
      <c r="E8" s="149" t="s">
        <v>755</v>
      </c>
      <c r="F8" s="151"/>
      <c r="G8" s="151"/>
      <c r="H8" s="151"/>
      <c r="I8" s="152"/>
    </row>
    <row r="9" spans="1:9" ht="12.75">
      <c r="A9" s="154" t="s">
        <v>756</v>
      </c>
      <c r="B9" s="149"/>
      <c r="C9" s="149" t="s">
        <v>755</v>
      </c>
      <c r="D9" s="149" t="s">
        <v>755</v>
      </c>
      <c r="E9" s="149" t="s">
        <v>757</v>
      </c>
      <c r="F9" s="151"/>
      <c r="G9" s="151"/>
      <c r="H9" s="151"/>
      <c r="I9" s="152"/>
    </row>
    <row r="10" spans="1:9" ht="12.75">
      <c r="A10" s="154" t="s">
        <v>758</v>
      </c>
      <c r="B10" s="149"/>
      <c r="C10" s="149" t="s">
        <v>757</v>
      </c>
      <c r="D10" s="149" t="s">
        <v>757</v>
      </c>
      <c r="E10" s="149"/>
      <c r="F10" s="151">
        <v>3</v>
      </c>
      <c r="G10" s="151"/>
      <c r="H10" s="151">
        <v>3</v>
      </c>
      <c r="I10" s="179">
        <v>3</v>
      </c>
    </row>
    <row r="11" spans="1:9" ht="12.75">
      <c r="A11" s="154" t="s">
        <v>759</v>
      </c>
      <c r="B11" s="149" t="s">
        <v>760</v>
      </c>
      <c r="C11" s="149"/>
      <c r="D11" s="149"/>
      <c r="E11" s="149" t="s">
        <v>761</v>
      </c>
      <c r="F11" s="151"/>
      <c r="G11" s="151"/>
      <c r="H11" s="151"/>
      <c r="I11" s="152"/>
    </row>
    <row r="12" spans="1:9" ht="12.75">
      <c r="A12" s="155"/>
      <c r="B12" s="149"/>
      <c r="C12" s="149" t="s">
        <v>762</v>
      </c>
      <c r="D12" s="149" t="s">
        <v>763</v>
      </c>
      <c r="E12" s="149" t="s">
        <v>764</v>
      </c>
      <c r="F12" s="151"/>
      <c r="G12" s="151"/>
      <c r="H12" s="151"/>
      <c r="I12" s="152"/>
    </row>
    <row r="13" spans="1:9" ht="12.75">
      <c r="A13" s="154"/>
      <c r="B13" s="149"/>
      <c r="C13" s="149" t="s">
        <v>765</v>
      </c>
      <c r="D13" s="149" t="s">
        <v>766</v>
      </c>
      <c r="E13" s="149" t="s">
        <v>767</v>
      </c>
      <c r="F13" s="151"/>
      <c r="G13" s="151"/>
      <c r="H13" s="151"/>
      <c r="I13" s="152"/>
    </row>
    <row r="14" spans="1:9" ht="12.75">
      <c r="A14" s="147"/>
      <c r="B14" s="149"/>
      <c r="C14" s="149" t="s">
        <v>768</v>
      </c>
      <c r="D14" s="149" t="s">
        <v>768</v>
      </c>
      <c r="E14" s="149"/>
      <c r="F14" s="151"/>
      <c r="G14" s="151"/>
      <c r="H14" s="151"/>
      <c r="I14" s="152"/>
    </row>
    <row r="15" spans="1:9" ht="12.75">
      <c r="A15" s="147"/>
      <c r="B15" s="149"/>
      <c r="C15" s="149"/>
      <c r="D15" s="149"/>
      <c r="E15" s="149" t="s">
        <v>769</v>
      </c>
      <c r="F15" s="151"/>
      <c r="G15" s="151"/>
      <c r="H15" s="151"/>
      <c r="I15" s="152"/>
    </row>
    <row r="16" spans="1:9" ht="12.75">
      <c r="A16" s="147"/>
      <c r="B16" s="149"/>
      <c r="C16" s="149"/>
      <c r="D16" s="156"/>
      <c r="E16" s="149" t="s">
        <v>770</v>
      </c>
      <c r="F16" s="151"/>
      <c r="G16" s="151"/>
      <c r="H16" s="151"/>
      <c r="I16" s="152"/>
    </row>
    <row r="17" spans="1:9" ht="12.75">
      <c r="A17" s="147"/>
      <c r="B17" s="149"/>
      <c r="C17" s="149"/>
      <c r="D17" s="156"/>
      <c r="E17" s="157"/>
      <c r="F17" s="151"/>
      <c r="G17" s="151"/>
      <c r="H17" s="151"/>
      <c r="I17" s="152"/>
    </row>
    <row r="18" spans="1:9" ht="12.75">
      <c r="A18" s="147"/>
      <c r="B18" s="149"/>
      <c r="C18" s="149"/>
      <c r="D18" s="156"/>
      <c r="E18" s="149" t="s">
        <v>771</v>
      </c>
      <c r="F18" s="151"/>
      <c r="G18" s="151"/>
      <c r="H18" s="151"/>
      <c r="I18" s="152"/>
    </row>
    <row r="19" spans="1:9" ht="13.5" thickBot="1">
      <c r="A19" s="158"/>
      <c r="B19" s="159"/>
      <c r="C19" s="160"/>
      <c r="D19" s="159"/>
      <c r="E19" s="161" t="s">
        <v>772</v>
      </c>
      <c r="F19" s="162"/>
      <c r="G19" s="162"/>
      <c r="H19" s="162"/>
      <c r="I19" s="163"/>
    </row>
    <row r="20" spans="1:9" ht="12.75">
      <c r="A20" s="141"/>
      <c r="B20" s="164"/>
      <c r="C20" s="144"/>
      <c r="D20" s="164"/>
      <c r="E20" s="164"/>
      <c r="F20" s="145"/>
      <c r="G20" s="145"/>
      <c r="H20" s="145"/>
      <c r="I20" s="146"/>
    </row>
    <row r="21" spans="1:9" ht="12.75">
      <c r="A21" s="155"/>
      <c r="B21" s="156"/>
      <c r="C21" s="149"/>
      <c r="D21" s="156"/>
      <c r="E21" s="149" t="s">
        <v>773</v>
      </c>
      <c r="F21" s="151"/>
      <c r="G21" s="151"/>
      <c r="H21" s="151"/>
      <c r="I21" s="152"/>
    </row>
    <row r="22" spans="1:9" ht="12.75">
      <c r="A22" s="153" t="s">
        <v>483</v>
      </c>
      <c r="B22" s="156"/>
      <c r="C22" s="149" t="s">
        <v>774</v>
      </c>
      <c r="D22" s="149" t="s">
        <v>751</v>
      </c>
      <c r="E22" s="149" t="s">
        <v>775</v>
      </c>
      <c r="F22" s="151"/>
      <c r="G22" s="151"/>
      <c r="H22" s="151"/>
      <c r="I22" s="152"/>
    </row>
    <row r="23" spans="1:9" ht="12.75">
      <c r="A23" s="153"/>
      <c r="B23" s="156"/>
      <c r="C23" s="149" t="s">
        <v>776</v>
      </c>
      <c r="D23" s="149" t="s">
        <v>777</v>
      </c>
      <c r="E23" s="149" t="s">
        <v>778</v>
      </c>
      <c r="F23" s="151"/>
      <c r="G23" s="151"/>
      <c r="H23" s="151"/>
      <c r="I23" s="152"/>
    </row>
    <row r="24" spans="1:9" ht="12.75">
      <c r="A24" s="154" t="s">
        <v>779</v>
      </c>
      <c r="B24" s="156"/>
      <c r="C24" s="149" t="s">
        <v>780</v>
      </c>
      <c r="D24" s="149" t="s">
        <v>781</v>
      </c>
      <c r="E24" s="149"/>
      <c r="F24" s="151"/>
      <c r="G24" s="151"/>
      <c r="H24" s="151"/>
      <c r="I24" s="152"/>
    </row>
    <row r="25" spans="1:9" ht="12.75">
      <c r="A25" s="154" t="s">
        <v>782</v>
      </c>
      <c r="B25" s="156"/>
      <c r="C25" s="149" t="s">
        <v>783</v>
      </c>
      <c r="D25" s="149" t="s">
        <v>757</v>
      </c>
      <c r="E25" s="149" t="s">
        <v>784</v>
      </c>
      <c r="F25" s="151">
        <v>3</v>
      </c>
      <c r="G25" s="151"/>
      <c r="H25" s="151">
        <v>2</v>
      </c>
      <c r="I25" s="152">
        <v>2</v>
      </c>
    </row>
    <row r="26" spans="1:9" ht="12.75">
      <c r="A26" s="154"/>
      <c r="B26" s="149" t="s">
        <v>760</v>
      </c>
      <c r="C26" s="149"/>
      <c r="D26" s="149"/>
      <c r="E26" s="149" t="s">
        <v>785</v>
      </c>
      <c r="F26" s="151"/>
      <c r="G26" s="151"/>
      <c r="H26" s="151"/>
      <c r="I26" s="152"/>
    </row>
    <row r="27" spans="1:9" ht="12.75">
      <c r="A27" s="155"/>
      <c r="B27" s="149"/>
      <c r="C27" s="149" t="s">
        <v>786</v>
      </c>
      <c r="D27" s="149" t="s">
        <v>787</v>
      </c>
      <c r="E27" s="149"/>
      <c r="F27" s="151"/>
      <c r="G27" s="151"/>
      <c r="H27" s="151"/>
      <c r="I27" s="152"/>
    </row>
    <row r="28" spans="1:9" ht="12.75">
      <c r="A28" s="154"/>
      <c r="B28" s="156"/>
      <c r="C28" s="149"/>
      <c r="D28" s="149" t="s">
        <v>788</v>
      </c>
      <c r="E28" s="149" t="s">
        <v>771</v>
      </c>
      <c r="F28" s="151"/>
      <c r="G28" s="151"/>
      <c r="H28" s="151"/>
      <c r="I28" s="152"/>
    </row>
    <row r="29" spans="1:9" ht="12.75">
      <c r="A29" s="155"/>
      <c r="B29" s="156"/>
      <c r="C29" s="149"/>
      <c r="D29" s="149"/>
      <c r="E29" s="149" t="s">
        <v>772</v>
      </c>
      <c r="F29" s="151"/>
      <c r="G29" s="151"/>
      <c r="H29" s="151"/>
      <c r="I29" s="152"/>
    </row>
    <row r="30" spans="1:9" ht="13.5" thickBot="1">
      <c r="A30" s="165"/>
      <c r="B30" s="166"/>
      <c r="C30" s="161"/>
      <c r="D30" s="166"/>
      <c r="E30" s="161"/>
      <c r="F30" s="162"/>
      <c r="G30" s="162"/>
      <c r="H30" s="162"/>
      <c r="I30" s="163"/>
    </row>
    <row r="31" spans="1:9" ht="12.75">
      <c r="A31" s="167"/>
      <c r="B31" s="142"/>
      <c r="C31" s="142"/>
      <c r="D31" s="143"/>
      <c r="E31" s="144"/>
      <c r="F31" s="145"/>
      <c r="G31" s="145"/>
      <c r="H31" s="145"/>
      <c r="I31" s="146"/>
    </row>
    <row r="32" spans="1:9" ht="12.75">
      <c r="A32" s="147"/>
      <c r="B32" s="427" t="s">
        <v>789</v>
      </c>
      <c r="C32" s="427" t="s">
        <v>790</v>
      </c>
      <c r="D32" s="427" t="s">
        <v>791</v>
      </c>
      <c r="E32" s="427" t="s">
        <v>792</v>
      </c>
      <c r="F32" s="151"/>
      <c r="G32" s="151"/>
      <c r="H32" s="151"/>
      <c r="I32" s="152"/>
    </row>
    <row r="33" spans="1:9" ht="12.75">
      <c r="A33" s="153" t="s">
        <v>484</v>
      </c>
      <c r="B33" s="427"/>
      <c r="C33" s="432"/>
      <c r="D33" s="432"/>
      <c r="E33" s="432"/>
      <c r="F33" s="151"/>
      <c r="G33" s="151"/>
      <c r="H33" s="151"/>
      <c r="I33" s="152"/>
    </row>
    <row r="34" spans="1:9" ht="12.75">
      <c r="A34" s="153"/>
      <c r="B34" s="427"/>
      <c r="C34" s="432"/>
      <c r="D34" s="432"/>
      <c r="E34" s="432"/>
      <c r="F34" s="151">
        <v>3</v>
      </c>
      <c r="G34" s="151"/>
      <c r="H34" s="151">
        <v>2</v>
      </c>
      <c r="I34" s="152">
        <v>2</v>
      </c>
    </row>
    <row r="35" spans="1:9" ht="12.75">
      <c r="A35" s="439" t="s">
        <v>793</v>
      </c>
      <c r="B35" s="427"/>
      <c r="C35" s="432"/>
      <c r="D35" s="432"/>
      <c r="E35" s="432"/>
      <c r="F35" s="151"/>
      <c r="G35" s="151"/>
      <c r="H35" s="151"/>
      <c r="I35" s="152"/>
    </row>
    <row r="36" spans="1:9" ht="12.75">
      <c r="A36" s="440"/>
      <c r="B36" s="427"/>
      <c r="C36" s="432"/>
      <c r="D36" s="432"/>
      <c r="E36" s="432"/>
      <c r="F36" s="151"/>
      <c r="G36" s="151"/>
      <c r="H36" s="151"/>
      <c r="I36" s="152"/>
    </row>
    <row r="37" spans="1:9" ht="12.75">
      <c r="A37" s="440"/>
      <c r="B37" s="427"/>
      <c r="C37" s="432"/>
      <c r="D37" s="432"/>
      <c r="E37" s="432"/>
      <c r="F37" s="151"/>
      <c r="G37" s="151"/>
      <c r="H37" s="151"/>
      <c r="I37" s="152"/>
    </row>
    <row r="38" spans="1:9" ht="12.75">
      <c r="A38" s="440"/>
      <c r="B38" s="427"/>
      <c r="C38" s="432"/>
      <c r="D38" s="432"/>
      <c r="E38" s="432"/>
      <c r="F38" s="151"/>
      <c r="G38" s="151"/>
      <c r="H38" s="151"/>
      <c r="I38" s="152"/>
    </row>
    <row r="39" spans="1:9" ht="13.5" thickBot="1">
      <c r="A39" s="158"/>
      <c r="B39" s="159"/>
      <c r="C39" s="160"/>
      <c r="D39" s="159"/>
      <c r="E39" s="161"/>
      <c r="F39" s="162"/>
      <c r="G39" s="162"/>
      <c r="H39" s="162"/>
      <c r="I39" s="163"/>
    </row>
    <row r="40" spans="1:9" ht="12.75">
      <c r="A40" s="167"/>
      <c r="B40" s="142"/>
      <c r="C40" s="142"/>
      <c r="D40" s="143"/>
      <c r="E40" s="144"/>
      <c r="F40" s="145"/>
      <c r="G40" s="145"/>
      <c r="H40" s="145"/>
      <c r="I40" s="146"/>
    </row>
    <row r="41" spans="1:9" ht="12.75">
      <c r="A41" s="147"/>
      <c r="B41" s="427" t="s">
        <v>476</v>
      </c>
      <c r="C41" s="427" t="s">
        <v>794</v>
      </c>
      <c r="D41" s="427" t="s">
        <v>795</v>
      </c>
      <c r="E41" s="427" t="s">
        <v>796</v>
      </c>
      <c r="F41" s="151"/>
      <c r="G41" s="151"/>
      <c r="H41" s="151"/>
      <c r="I41" s="152"/>
    </row>
    <row r="42" spans="1:9" ht="12.75">
      <c r="A42" s="153" t="s">
        <v>485</v>
      </c>
      <c r="B42" s="427"/>
      <c r="C42" s="432"/>
      <c r="D42" s="432"/>
      <c r="E42" s="432"/>
      <c r="F42" s="151"/>
      <c r="G42" s="151"/>
      <c r="H42" s="151"/>
      <c r="I42" s="152"/>
    </row>
    <row r="43" spans="1:9" ht="12.75">
      <c r="A43" s="153"/>
      <c r="B43" s="427"/>
      <c r="C43" s="432"/>
      <c r="D43" s="432"/>
      <c r="E43" s="432"/>
      <c r="F43" s="178">
        <v>2</v>
      </c>
      <c r="G43" s="151"/>
      <c r="H43" s="151">
        <v>2</v>
      </c>
      <c r="I43" s="152">
        <v>2</v>
      </c>
    </row>
    <row r="44" spans="1:9" ht="12.75">
      <c r="A44" s="439" t="s">
        <v>797</v>
      </c>
      <c r="B44" s="427"/>
      <c r="C44" s="432"/>
      <c r="D44" s="432"/>
      <c r="E44" s="432"/>
      <c r="F44" s="151"/>
      <c r="G44" s="151"/>
      <c r="H44" s="151"/>
      <c r="I44" s="152"/>
    </row>
    <row r="45" spans="1:9" ht="12.75">
      <c r="A45" s="440"/>
      <c r="B45" s="427"/>
      <c r="C45" s="432"/>
      <c r="D45" s="432"/>
      <c r="E45" s="432"/>
      <c r="F45" s="151"/>
      <c r="G45" s="151"/>
      <c r="H45" s="151"/>
      <c r="I45" s="152"/>
    </row>
    <row r="46" spans="1:9" ht="12.75">
      <c r="A46" s="440"/>
      <c r="B46" s="427"/>
      <c r="C46" s="432"/>
      <c r="D46" s="432"/>
      <c r="E46" s="432"/>
      <c r="F46" s="151"/>
      <c r="G46" s="151"/>
      <c r="H46" s="151"/>
      <c r="I46" s="152"/>
    </row>
    <row r="47" spans="1:9" ht="12.75">
      <c r="A47" s="440"/>
      <c r="B47" s="427"/>
      <c r="C47" s="432"/>
      <c r="D47" s="432"/>
      <c r="E47" s="432"/>
      <c r="F47" s="151"/>
      <c r="G47" s="151"/>
      <c r="H47" s="151"/>
      <c r="I47" s="152"/>
    </row>
    <row r="48" spans="1:9" ht="13.5" thickBot="1">
      <c r="A48" s="158"/>
      <c r="B48" s="159"/>
      <c r="C48" s="160"/>
      <c r="D48" s="159"/>
      <c r="E48" s="161"/>
      <c r="F48" s="162"/>
      <c r="G48" s="162"/>
      <c r="H48" s="162"/>
      <c r="I48" s="163"/>
    </row>
    <row r="49" spans="1:9" ht="12.75">
      <c r="A49" s="167"/>
      <c r="B49" s="142"/>
      <c r="C49" s="142"/>
      <c r="D49" s="143"/>
      <c r="E49" s="144"/>
      <c r="F49" s="145"/>
      <c r="G49" s="145"/>
      <c r="H49" s="145"/>
      <c r="I49" s="146"/>
    </row>
    <row r="50" spans="1:9" ht="12.75">
      <c r="A50" s="147"/>
      <c r="B50" s="427" t="s">
        <v>798</v>
      </c>
      <c r="C50" s="427" t="s">
        <v>799</v>
      </c>
      <c r="D50" s="427" t="s">
        <v>800</v>
      </c>
      <c r="E50" s="427" t="s">
        <v>801</v>
      </c>
      <c r="F50" s="151"/>
      <c r="G50" s="151"/>
      <c r="H50" s="151"/>
      <c r="I50" s="152"/>
    </row>
    <row r="51" spans="1:9" ht="12.75">
      <c r="A51" s="153" t="s">
        <v>477</v>
      </c>
      <c r="B51" s="427"/>
      <c r="C51" s="432"/>
      <c r="D51" s="432"/>
      <c r="E51" s="432"/>
      <c r="F51" s="151"/>
      <c r="G51" s="151"/>
      <c r="H51" s="151"/>
      <c r="I51" s="152"/>
    </row>
    <row r="52" spans="1:9" ht="12.75">
      <c r="A52" s="153"/>
      <c r="B52" s="427"/>
      <c r="C52" s="432"/>
      <c r="D52" s="432"/>
      <c r="E52" s="432"/>
      <c r="F52" s="151"/>
      <c r="G52" s="151"/>
      <c r="H52" s="151"/>
      <c r="I52" s="152"/>
    </row>
    <row r="53" spans="1:9" ht="12.75">
      <c r="A53" s="439" t="s">
        <v>802</v>
      </c>
      <c r="B53" s="427"/>
      <c r="C53" s="432"/>
      <c r="D53" s="432"/>
      <c r="E53" s="432"/>
      <c r="F53" s="151">
        <v>3</v>
      </c>
      <c r="G53" s="151"/>
      <c r="H53" s="151">
        <v>3</v>
      </c>
      <c r="I53" s="152">
        <v>2</v>
      </c>
    </row>
    <row r="54" spans="1:9" ht="12.75">
      <c r="A54" s="440"/>
      <c r="B54" s="427"/>
      <c r="C54" s="432"/>
      <c r="D54" s="432"/>
      <c r="E54" s="432"/>
      <c r="F54" s="151"/>
      <c r="G54" s="151"/>
      <c r="H54" s="151"/>
      <c r="I54" s="152"/>
    </row>
    <row r="55" spans="1:9" ht="12.75">
      <c r="A55" s="440"/>
      <c r="B55" s="427"/>
      <c r="C55" s="432"/>
      <c r="D55" s="432"/>
      <c r="E55" s="432"/>
      <c r="F55" s="151"/>
      <c r="G55" s="151"/>
      <c r="H55" s="151"/>
      <c r="I55" s="152"/>
    </row>
    <row r="56" spans="1:9" ht="12.75">
      <c r="A56" s="440"/>
      <c r="B56" s="427"/>
      <c r="C56" s="432"/>
      <c r="D56" s="432"/>
      <c r="E56" s="432"/>
      <c r="F56" s="151"/>
      <c r="G56" s="151"/>
      <c r="H56" s="151"/>
      <c r="I56" s="152"/>
    </row>
    <row r="57" spans="1:9" ht="12.75">
      <c r="A57" s="440"/>
      <c r="B57" s="157"/>
      <c r="C57" s="441"/>
      <c r="D57" s="149"/>
      <c r="E57" s="149"/>
      <c r="F57" s="151"/>
      <c r="G57" s="151"/>
      <c r="H57" s="151"/>
      <c r="I57" s="152"/>
    </row>
    <row r="58" spans="1:9" ht="13.5" thickBot="1">
      <c r="A58" s="158"/>
      <c r="B58" s="159"/>
      <c r="C58" s="160"/>
      <c r="D58" s="159"/>
      <c r="E58" s="161"/>
      <c r="F58" s="162"/>
      <c r="G58" s="162"/>
      <c r="H58" s="162"/>
      <c r="I58" s="163"/>
    </row>
    <row r="59" spans="1:9" ht="12.75">
      <c r="A59" s="167"/>
      <c r="B59" s="142"/>
      <c r="C59" s="142"/>
      <c r="D59" s="143"/>
      <c r="E59" s="144"/>
      <c r="F59" s="145"/>
      <c r="G59" s="145"/>
      <c r="H59" s="145"/>
      <c r="I59" s="146"/>
    </row>
    <row r="60" spans="1:9" ht="12.75">
      <c r="A60" s="147"/>
      <c r="B60" s="427" t="s">
        <v>803</v>
      </c>
      <c r="C60" s="427" t="s">
        <v>804</v>
      </c>
      <c r="D60" s="427" t="s">
        <v>806</v>
      </c>
      <c r="E60" s="427" t="s">
        <v>807</v>
      </c>
      <c r="F60" s="151"/>
      <c r="G60" s="151"/>
      <c r="H60" s="151"/>
      <c r="I60" s="152"/>
    </row>
    <row r="61" spans="1:9" ht="12.75">
      <c r="A61" s="153" t="s">
        <v>478</v>
      </c>
      <c r="B61" s="427"/>
      <c r="C61" s="432"/>
      <c r="D61" s="432"/>
      <c r="E61" s="432"/>
      <c r="F61" s="151"/>
      <c r="G61" s="151"/>
      <c r="H61" s="151"/>
      <c r="I61" s="152"/>
    </row>
    <row r="62" spans="1:9" ht="12.75">
      <c r="A62" s="153"/>
      <c r="B62" s="427"/>
      <c r="C62" s="432"/>
      <c r="D62" s="432"/>
      <c r="E62" s="432"/>
      <c r="F62" s="151">
        <v>3</v>
      </c>
      <c r="G62" s="151"/>
      <c r="H62" s="151">
        <v>3</v>
      </c>
      <c r="I62" s="152">
        <v>2</v>
      </c>
    </row>
    <row r="63" spans="1:9" ht="12.75">
      <c r="A63" s="439" t="s">
        <v>808</v>
      </c>
      <c r="B63" s="427"/>
      <c r="C63" s="432"/>
      <c r="D63" s="432"/>
      <c r="E63" s="432"/>
      <c r="F63" s="151"/>
      <c r="G63" s="151"/>
      <c r="H63" s="151"/>
      <c r="I63" s="152"/>
    </row>
    <row r="64" spans="1:9" ht="12.75">
      <c r="A64" s="440"/>
      <c r="B64" s="427"/>
      <c r="C64" s="432"/>
      <c r="D64" s="432"/>
      <c r="E64" s="432"/>
      <c r="F64" s="151"/>
      <c r="G64" s="151"/>
      <c r="H64" s="151"/>
      <c r="I64" s="152"/>
    </row>
    <row r="65" spans="1:9" ht="12.75">
      <c r="A65" s="440"/>
      <c r="B65" s="427"/>
      <c r="C65" s="432"/>
      <c r="D65" s="432"/>
      <c r="E65" s="432"/>
      <c r="F65" s="151"/>
      <c r="G65" s="151"/>
      <c r="H65" s="151"/>
      <c r="I65" s="152"/>
    </row>
    <row r="66" spans="1:9" ht="12.75">
      <c r="A66" s="440"/>
      <c r="B66" s="427"/>
      <c r="C66" s="432"/>
      <c r="D66" s="432"/>
      <c r="E66" s="432"/>
      <c r="F66" s="151"/>
      <c r="G66" s="151"/>
      <c r="H66" s="151"/>
      <c r="I66" s="152"/>
    </row>
    <row r="67" spans="1:9" ht="13.5" thickBot="1">
      <c r="A67" s="158"/>
      <c r="B67" s="159"/>
      <c r="C67" s="160"/>
      <c r="D67" s="159"/>
      <c r="E67" s="161"/>
      <c r="F67" s="162"/>
      <c r="G67" s="162"/>
      <c r="H67" s="162"/>
      <c r="I67" s="163"/>
    </row>
    <row r="68" spans="1:9" ht="12.75">
      <c r="A68" s="167"/>
      <c r="B68" s="142"/>
      <c r="C68" s="142"/>
      <c r="D68" s="143"/>
      <c r="E68" s="144"/>
      <c r="F68" s="145"/>
      <c r="G68" s="145"/>
      <c r="H68" s="145"/>
      <c r="I68" s="146"/>
    </row>
    <row r="69" spans="1:9" ht="12.75">
      <c r="A69" s="153" t="s">
        <v>452</v>
      </c>
      <c r="B69" s="148"/>
      <c r="C69" s="148"/>
      <c r="D69" s="149"/>
      <c r="E69" s="149"/>
      <c r="F69" s="151"/>
      <c r="G69" s="151"/>
      <c r="H69" s="151"/>
      <c r="I69" s="152"/>
    </row>
    <row r="70" spans="1:9" ht="12.75">
      <c r="A70" s="153"/>
      <c r="B70" s="149"/>
      <c r="C70" s="148"/>
      <c r="D70" s="149"/>
      <c r="E70" s="149" t="s">
        <v>809</v>
      </c>
      <c r="F70" s="151"/>
      <c r="G70" s="151"/>
      <c r="H70" s="151"/>
      <c r="I70" s="152"/>
    </row>
    <row r="71" spans="1:9" ht="12.75">
      <c r="A71" s="154" t="s">
        <v>810</v>
      </c>
      <c r="B71" s="149"/>
      <c r="C71" s="149"/>
      <c r="D71" s="149" t="s">
        <v>811</v>
      </c>
      <c r="E71" s="149" t="s">
        <v>812</v>
      </c>
      <c r="F71" s="151"/>
      <c r="G71" s="151"/>
      <c r="H71" s="151"/>
      <c r="I71" s="152"/>
    </row>
    <row r="72" spans="1:9" ht="12.75">
      <c r="A72" s="154"/>
      <c r="B72" s="149"/>
      <c r="C72" s="149" t="s">
        <v>813</v>
      </c>
      <c r="D72" s="149" t="s">
        <v>814</v>
      </c>
      <c r="E72" s="149" t="s">
        <v>815</v>
      </c>
      <c r="F72" s="151"/>
      <c r="G72" s="151"/>
      <c r="H72" s="151"/>
      <c r="I72" s="152"/>
    </row>
    <row r="73" spans="1:9" ht="12.75">
      <c r="A73" s="154" t="s">
        <v>816</v>
      </c>
      <c r="B73" s="149" t="s">
        <v>760</v>
      </c>
      <c r="C73" s="149" t="s">
        <v>817</v>
      </c>
      <c r="D73" s="149" t="s">
        <v>818</v>
      </c>
      <c r="E73" s="149" t="s">
        <v>771</v>
      </c>
      <c r="F73" s="151">
        <v>3</v>
      </c>
      <c r="G73" s="151">
        <v>3</v>
      </c>
      <c r="H73" s="151">
        <v>3</v>
      </c>
      <c r="I73" s="152">
        <v>2</v>
      </c>
    </row>
    <row r="74" spans="1:9" ht="12.75">
      <c r="A74" s="154" t="s">
        <v>819</v>
      </c>
      <c r="B74" s="149"/>
      <c r="C74" s="149" t="s">
        <v>820</v>
      </c>
      <c r="D74" s="149" t="s">
        <v>821</v>
      </c>
      <c r="E74" s="149" t="s">
        <v>772</v>
      </c>
      <c r="F74" s="151"/>
      <c r="G74" s="151"/>
      <c r="H74" s="151"/>
      <c r="I74" s="152"/>
    </row>
    <row r="75" spans="1:9" ht="12.75">
      <c r="A75" s="154"/>
      <c r="B75" s="149"/>
      <c r="C75" s="149"/>
      <c r="D75" s="149" t="s">
        <v>822</v>
      </c>
      <c r="E75" s="149" t="s">
        <v>823</v>
      </c>
      <c r="F75" s="151"/>
      <c r="G75" s="151"/>
      <c r="H75" s="151"/>
      <c r="I75" s="152"/>
    </row>
    <row r="76" spans="1:9" ht="13.5" thickBot="1">
      <c r="A76" s="158"/>
      <c r="B76" s="159"/>
      <c r="C76" s="160"/>
      <c r="D76" s="159"/>
      <c r="E76" s="166"/>
      <c r="F76" s="162"/>
      <c r="G76" s="162"/>
      <c r="H76" s="162"/>
      <c r="I76" s="163"/>
    </row>
    <row r="77" spans="1:9" ht="12.75">
      <c r="A77" s="171"/>
      <c r="B77" s="164"/>
      <c r="C77" s="144"/>
      <c r="D77" s="164"/>
      <c r="E77" s="164"/>
      <c r="F77" s="145"/>
      <c r="G77" s="145"/>
      <c r="H77" s="145"/>
      <c r="I77" s="146"/>
    </row>
    <row r="78" spans="1:9" ht="12.75">
      <c r="A78" s="155"/>
      <c r="B78" s="156"/>
      <c r="C78" s="149"/>
      <c r="D78" s="156"/>
      <c r="E78" s="149" t="s">
        <v>824</v>
      </c>
      <c r="F78" s="151"/>
      <c r="G78" s="151"/>
      <c r="H78" s="151"/>
      <c r="I78" s="152"/>
    </row>
    <row r="79" spans="1:9" ht="12.75">
      <c r="A79" s="153" t="s">
        <v>453</v>
      </c>
      <c r="B79" s="156"/>
      <c r="C79" s="149"/>
      <c r="D79" s="157"/>
      <c r="E79" s="149" t="s">
        <v>825</v>
      </c>
      <c r="F79" s="151"/>
      <c r="G79" s="151"/>
      <c r="H79" s="151"/>
      <c r="I79" s="152"/>
    </row>
    <row r="80" spans="1:9" ht="12.75">
      <c r="A80" s="153"/>
      <c r="B80" s="156"/>
      <c r="C80" s="149"/>
      <c r="D80" s="157"/>
      <c r="E80" s="149" t="s">
        <v>826</v>
      </c>
      <c r="F80" s="151"/>
      <c r="G80" s="151"/>
      <c r="H80" s="151"/>
      <c r="I80" s="152"/>
    </row>
    <row r="81" spans="1:9" ht="12.75">
      <c r="A81" s="154" t="s">
        <v>810</v>
      </c>
      <c r="B81" s="149" t="s">
        <v>760</v>
      </c>
      <c r="C81" s="149"/>
      <c r="D81" s="157"/>
      <c r="E81" s="149" t="s">
        <v>827</v>
      </c>
      <c r="F81" s="151"/>
      <c r="G81" s="151"/>
      <c r="H81" s="151"/>
      <c r="I81" s="152"/>
    </row>
    <row r="82" spans="1:9" ht="12.75">
      <c r="A82" s="154"/>
      <c r="B82" s="156"/>
      <c r="C82" s="149"/>
      <c r="D82" s="149"/>
      <c r="E82" s="149" t="s">
        <v>828</v>
      </c>
      <c r="F82" s="151"/>
      <c r="G82" s="151"/>
      <c r="H82" s="151"/>
      <c r="I82" s="152"/>
    </row>
    <row r="83" spans="1:9" ht="12.75">
      <c r="A83" s="154" t="s">
        <v>829</v>
      </c>
      <c r="B83" s="157"/>
      <c r="C83" s="149" t="s">
        <v>830</v>
      </c>
      <c r="D83" s="149" t="s">
        <v>751</v>
      </c>
      <c r="E83" s="149"/>
      <c r="F83" s="151"/>
      <c r="G83" s="151"/>
      <c r="H83" s="151"/>
      <c r="I83" s="152"/>
    </row>
    <row r="84" spans="1:9" ht="12.75">
      <c r="A84" s="155"/>
      <c r="B84" s="149"/>
      <c r="C84" s="149" t="s">
        <v>831</v>
      </c>
      <c r="D84" s="149" t="s">
        <v>832</v>
      </c>
      <c r="E84" s="149" t="s">
        <v>833</v>
      </c>
      <c r="F84" s="151">
        <v>4</v>
      </c>
      <c r="G84" s="151">
        <v>3</v>
      </c>
      <c r="H84" s="151">
        <v>3</v>
      </c>
      <c r="I84" s="152">
        <v>2</v>
      </c>
    </row>
    <row r="85" spans="1:9" ht="12.75">
      <c r="A85" s="154"/>
      <c r="B85" s="156"/>
      <c r="C85" s="149" t="s">
        <v>834</v>
      </c>
      <c r="D85" s="149" t="s">
        <v>835</v>
      </c>
      <c r="E85" s="149" t="s">
        <v>836</v>
      </c>
      <c r="F85" s="151"/>
      <c r="G85" s="151"/>
      <c r="H85" s="151"/>
      <c r="I85" s="152"/>
    </row>
    <row r="86" spans="1:9" ht="12.75">
      <c r="A86" s="155"/>
      <c r="B86" s="156"/>
      <c r="C86" s="149" t="s">
        <v>837</v>
      </c>
      <c r="D86" s="149"/>
      <c r="E86" s="149" t="s">
        <v>828</v>
      </c>
      <c r="F86" s="151"/>
      <c r="G86" s="151"/>
      <c r="H86" s="151"/>
      <c r="I86" s="152"/>
    </row>
    <row r="87" spans="1:9" ht="12.75">
      <c r="A87" s="155"/>
      <c r="B87" s="156"/>
      <c r="C87" s="149"/>
      <c r="D87" s="149"/>
      <c r="E87" s="149"/>
      <c r="F87" s="151"/>
      <c r="G87" s="151"/>
      <c r="H87" s="151"/>
      <c r="I87" s="152"/>
    </row>
    <row r="88" spans="1:9" ht="12.75">
      <c r="A88" s="155"/>
      <c r="B88" s="156"/>
      <c r="C88" s="149"/>
      <c r="D88" s="149"/>
      <c r="E88" s="149" t="s">
        <v>771</v>
      </c>
      <c r="F88" s="151"/>
      <c r="G88" s="151"/>
      <c r="H88" s="151"/>
      <c r="I88" s="152"/>
    </row>
    <row r="89" spans="1:9" ht="12.75">
      <c r="A89" s="155"/>
      <c r="B89" s="156"/>
      <c r="C89" s="149"/>
      <c r="D89" s="149"/>
      <c r="E89" s="149" t="s">
        <v>838</v>
      </c>
      <c r="F89" s="151"/>
      <c r="G89" s="151"/>
      <c r="H89" s="151"/>
      <c r="I89" s="152"/>
    </row>
    <row r="90" spans="1:9" ht="13.5" thickBot="1">
      <c r="A90" s="165"/>
      <c r="B90" s="166"/>
      <c r="C90" s="161"/>
      <c r="D90" s="166"/>
      <c r="E90" s="161"/>
      <c r="F90" s="162"/>
      <c r="G90" s="162"/>
      <c r="H90" s="162"/>
      <c r="I90" s="163"/>
    </row>
    <row r="91" spans="1:9" ht="12.75">
      <c r="A91" s="172"/>
      <c r="B91" s="142"/>
      <c r="C91" s="142"/>
      <c r="D91" s="143"/>
      <c r="E91" s="144"/>
      <c r="F91" s="145"/>
      <c r="G91" s="145"/>
      <c r="H91" s="145"/>
      <c r="I91" s="146"/>
    </row>
    <row r="92" spans="1:9" ht="12.75">
      <c r="A92" s="173"/>
      <c r="B92" s="148"/>
      <c r="C92" s="148"/>
      <c r="D92" s="149"/>
      <c r="E92" s="149"/>
      <c r="F92" s="151"/>
      <c r="G92" s="151"/>
      <c r="H92" s="151"/>
      <c r="I92" s="152"/>
    </row>
    <row r="93" spans="1:9" ht="12.75">
      <c r="A93" s="153" t="s">
        <v>454</v>
      </c>
      <c r="B93" s="148"/>
      <c r="C93" s="149" t="s">
        <v>839</v>
      </c>
      <c r="D93" s="149" t="s">
        <v>840</v>
      </c>
      <c r="E93" s="149" t="s">
        <v>841</v>
      </c>
      <c r="F93" s="151"/>
      <c r="G93" s="151"/>
      <c r="H93" s="151"/>
      <c r="I93" s="152"/>
    </row>
    <row r="94" spans="1:9" ht="12.75">
      <c r="A94" s="153"/>
      <c r="B94" s="149"/>
      <c r="C94" s="149" t="s">
        <v>842</v>
      </c>
      <c r="D94" s="174" t="s">
        <v>843</v>
      </c>
      <c r="E94" s="149" t="s">
        <v>844</v>
      </c>
      <c r="F94" s="151"/>
      <c r="G94" s="151"/>
      <c r="H94" s="151"/>
      <c r="I94" s="152"/>
    </row>
    <row r="95" spans="1:9" ht="12.75">
      <c r="A95" s="154" t="s">
        <v>810</v>
      </c>
      <c r="B95" s="149"/>
      <c r="C95" s="149" t="s">
        <v>845</v>
      </c>
      <c r="D95" s="149" t="s">
        <v>845</v>
      </c>
      <c r="E95" s="149" t="s">
        <v>846</v>
      </c>
      <c r="F95" s="151">
        <v>3</v>
      </c>
      <c r="G95" s="151">
        <v>3</v>
      </c>
      <c r="H95" s="151">
        <v>3</v>
      </c>
      <c r="I95" s="152">
        <v>2</v>
      </c>
    </row>
    <row r="96" spans="1:9" ht="12.75">
      <c r="A96" s="154"/>
      <c r="B96" s="149"/>
      <c r="C96" s="149" t="s">
        <v>847</v>
      </c>
      <c r="D96" s="149" t="s">
        <v>847</v>
      </c>
      <c r="E96" s="149" t="s">
        <v>847</v>
      </c>
      <c r="F96" s="151"/>
      <c r="G96" s="151"/>
      <c r="H96" s="151"/>
      <c r="I96" s="152"/>
    </row>
    <row r="97" spans="1:9" ht="12.75">
      <c r="A97" s="154" t="s">
        <v>848</v>
      </c>
      <c r="B97" s="149" t="s">
        <v>760</v>
      </c>
      <c r="C97" s="149"/>
      <c r="D97" s="149" t="s">
        <v>849</v>
      </c>
      <c r="E97" s="149"/>
      <c r="F97" s="151"/>
      <c r="G97" s="151"/>
      <c r="H97" s="151"/>
      <c r="I97" s="152"/>
    </row>
    <row r="98" spans="1:9" ht="12.75">
      <c r="A98" s="154" t="s">
        <v>850</v>
      </c>
      <c r="B98" s="149"/>
      <c r="C98" s="149"/>
      <c r="D98" s="149" t="s">
        <v>851</v>
      </c>
      <c r="E98" s="149"/>
      <c r="F98" s="151"/>
      <c r="G98" s="151"/>
      <c r="H98" s="151"/>
      <c r="I98" s="152"/>
    </row>
    <row r="99" spans="1:9" ht="12.75">
      <c r="A99" s="173"/>
      <c r="B99" s="149"/>
      <c r="C99" s="149"/>
      <c r="D99" s="156"/>
      <c r="E99" s="149"/>
      <c r="F99" s="151"/>
      <c r="G99" s="151"/>
      <c r="H99" s="151"/>
      <c r="I99" s="152"/>
    </row>
    <row r="100" spans="1:9" ht="13.5" thickBot="1">
      <c r="A100" s="175"/>
      <c r="B100" s="159"/>
      <c r="C100" s="160"/>
      <c r="D100" s="159"/>
      <c r="E100" s="166"/>
      <c r="F100" s="162"/>
      <c r="G100" s="162"/>
      <c r="H100" s="162"/>
      <c r="I100" s="163"/>
    </row>
    <row r="101" spans="1:9" ht="12.75">
      <c r="A101" s="141"/>
      <c r="B101" s="164"/>
      <c r="C101" s="144"/>
      <c r="D101" s="164"/>
      <c r="E101" s="164"/>
      <c r="F101" s="145"/>
      <c r="G101" s="145"/>
      <c r="H101" s="145"/>
      <c r="I101" s="146"/>
    </row>
    <row r="102" spans="1:9" ht="12.75">
      <c r="A102" s="154"/>
      <c r="B102" s="156"/>
      <c r="C102" s="149"/>
      <c r="D102" s="149"/>
      <c r="E102" s="149"/>
      <c r="F102" s="151"/>
      <c r="G102" s="151"/>
      <c r="H102" s="151"/>
      <c r="I102" s="152"/>
    </row>
    <row r="103" spans="1:9" ht="12.75">
      <c r="A103" s="176" t="s">
        <v>455</v>
      </c>
      <c r="B103" s="148"/>
      <c r="C103" s="149" t="s">
        <v>839</v>
      </c>
      <c r="D103" s="149" t="s">
        <v>840</v>
      </c>
      <c r="E103" s="174" t="s">
        <v>852</v>
      </c>
      <c r="F103" s="151"/>
      <c r="G103" s="151"/>
      <c r="H103" s="151"/>
      <c r="I103" s="152"/>
    </row>
    <row r="104" spans="1:9" ht="12.75">
      <c r="A104" s="153"/>
      <c r="B104" s="149" t="s">
        <v>760</v>
      </c>
      <c r="C104" s="174" t="s">
        <v>853</v>
      </c>
      <c r="D104" s="174" t="s">
        <v>854</v>
      </c>
      <c r="E104" s="149" t="s">
        <v>855</v>
      </c>
      <c r="F104" s="151"/>
      <c r="G104" s="151"/>
      <c r="H104" s="151"/>
      <c r="I104" s="152"/>
    </row>
    <row r="105" spans="1:9" ht="12.75">
      <c r="A105" s="177" t="s">
        <v>856</v>
      </c>
      <c r="B105" s="174" t="s">
        <v>857</v>
      </c>
      <c r="C105" s="174" t="s">
        <v>858</v>
      </c>
      <c r="D105" s="174" t="s">
        <v>859</v>
      </c>
      <c r="E105" s="149" t="s">
        <v>860</v>
      </c>
      <c r="F105" s="151">
        <v>3</v>
      </c>
      <c r="G105" s="151">
        <v>3</v>
      </c>
      <c r="H105" s="151">
        <v>3</v>
      </c>
      <c r="I105" s="179">
        <v>2</v>
      </c>
    </row>
    <row r="106" spans="1:9" ht="12.75">
      <c r="A106" s="177" t="s">
        <v>430</v>
      </c>
      <c r="B106" s="174" t="s">
        <v>861</v>
      </c>
      <c r="C106" s="174" t="s">
        <v>862</v>
      </c>
      <c r="D106" s="149" t="s">
        <v>863</v>
      </c>
      <c r="E106" s="149"/>
      <c r="F106" s="151"/>
      <c r="G106" s="151"/>
      <c r="H106" s="151"/>
      <c r="I106" s="152"/>
    </row>
    <row r="107" spans="1:9" ht="12.75">
      <c r="A107" s="177"/>
      <c r="B107" s="149" t="s">
        <v>819</v>
      </c>
      <c r="C107" s="149" t="s">
        <v>864</v>
      </c>
      <c r="D107" s="149"/>
      <c r="E107" s="149" t="s">
        <v>865</v>
      </c>
      <c r="F107" s="260"/>
      <c r="G107" s="260"/>
      <c r="H107" s="260"/>
      <c r="I107" s="261"/>
    </row>
    <row r="108" spans="1:9" ht="12.75">
      <c r="A108" s="154"/>
      <c r="B108" s="149"/>
      <c r="C108" s="149"/>
      <c r="D108" s="149"/>
      <c r="E108" s="149" t="s">
        <v>866</v>
      </c>
      <c r="F108" s="260"/>
      <c r="G108" s="260"/>
      <c r="H108" s="260"/>
      <c r="I108" s="261"/>
    </row>
    <row r="109" spans="1:9" ht="12.75">
      <c r="A109" s="154"/>
      <c r="B109" s="149"/>
      <c r="C109" s="149"/>
      <c r="D109" s="149"/>
      <c r="E109" s="174" t="s">
        <v>867</v>
      </c>
      <c r="F109" s="151"/>
      <c r="G109" s="151"/>
      <c r="H109" s="151"/>
      <c r="I109" s="152"/>
    </row>
    <row r="110" spans="1:9" ht="12.75">
      <c r="A110" s="154"/>
      <c r="B110" s="156"/>
      <c r="C110" s="149"/>
      <c r="D110" s="149"/>
      <c r="E110" s="149" t="s">
        <v>868</v>
      </c>
      <c r="F110" s="151"/>
      <c r="G110" s="151"/>
      <c r="H110" s="151"/>
      <c r="I110" s="152"/>
    </row>
    <row r="111" spans="1:9" ht="12.75">
      <c r="A111" s="154"/>
      <c r="B111" s="156"/>
      <c r="C111" s="149"/>
      <c r="D111" s="149"/>
      <c r="E111" s="149"/>
      <c r="F111" s="180">
        <f>SUM(F67:F110)</f>
        <v>13</v>
      </c>
      <c r="G111" s="180">
        <f>SUM(G67:G110)</f>
        <v>12</v>
      </c>
      <c r="H111" s="180">
        <f>SUM(H67:H110)</f>
        <v>12</v>
      </c>
      <c r="I111" s="181">
        <f>SUM(I67:I110)</f>
        <v>8</v>
      </c>
    </row>
    <row r="112" spans="1:9" ht="12.75">
      <c r="A112" s="154"/>
      <c r="B112" s="156"/>
      <c r="C112" s="149"/>
      <c r="D112" s="149"/>
      <c r="E112" s="149"/>
      <c r="F112" s="180"/>
      <c r="G112" s="180"/>
      <c r="H112" s="180"/>
      <c r="I112" s="181"/>
    </row>
    <row r="113" spans="1:9" ht="13.5" thickBot="1">
      <c r="A113" s="182"/>
      <c r="B113" s="166"/>
      <c r="C113" s="161"/>
      <c r="D113" s="166"/>
      <c r="E113" s="161"/>
      <c r="F113" s="162"/>
      <c r="G113" s="162"/>
      <c r="H113" s="162"/>
      <c r="I113" s="163"/>
    </row>
    <row r="114" spans="1:9" ht="12.75">
      <c r="A114" s="141"/>
      <c r="B114" s="164"/>
      <c r="C114" s="144"/>
      <c r="D114" s="164"/>
      <c r="E114" s="164"/>
      <c r="F114" s="145"/>
      <c r="G114" s="145"/>
      <c r="H114" s="145"/>
      <c r="I114" s="146"/>
    </row>
    <row r="115" spans="1:9" ht="12.75">
      <c r="A115" s="154"/>
      <c r="B115" s="156"/>
      <c r="C115" s="149"/>
      <c r="D115" s="149" t="s">
        <v>834</v>
      </c>
      <c r="E115" s="149" t="s">
        <v>834</v>
      </c>
      <c r="F115" s="151"/>
      <c r="G115" s="151"/>
      <c r="H115" s="151"/>
      <c r="I115" s="152"/>
    </row>
    <row r="116" spans="1:9" ht="12.75">
      <c r="A116" s="153" t="s">
        <v>456</v>
      </c>
      <c r="B116" s="156"/>
      <c r="C116" s="149" t="s">
        <v>869</v>
      </c>
      <c r="D116" s="149" t="s">
        <v>870</v>
      </c>
      <c r="E116" s="149" t="s">
        <v>871</v>
      </c>
      <c r="F116" s="151"/>
      <c r="G116" s="151"/>
      <c r="H116" s="151"/>
      <c r="I116" s="152"/>
    </row>
    <row r="117" spans="1:9" ht="12.75">
      <c r="A117" s="153"/>
      <c r="B117" s="156"/>
      <c r="C117" s="149" t="s">
        <v>872</v>
      </c>
      <c r="D117" s="156" t="s">
        <v>872</v>
      </c>
      <c r="E117" s="149" t="s">
        <v>873</v>
      </c>
      <c r="F117" s="151"/>
      <c r="G117" s="151"/>
      <c r="H117" s="151"/>
      <c r="I117" s="152"/>
    </row>
    <row r="118" spans="1:9" ht="12.75">
      <c r="A118" s="154" t="s">
        <v>874</v>
      </c>
      <c r="B118" s="149" t="s">
        <v>875</v>
      </c>
      <c r="C118" s="149"/>
      <c r="D118" s="156" t="s">
        <v>876</v>
      </c>
      <c r="E118" s="149" t="s">
        <v>757</v>
      </c>
      <c r="F118" s="151"/>
      <c r="G118" s="151"/>
      <c r="H118" s="151"/>
      <c r="I118" s="152"/>
    </row>
    <row r="119" spans="1:9" ht="12.75">
      <c r="A119" s="154"/>
      <c r="B119" s="149" t="s">
        <v>819</v>
      </c>
      <c r="C119" s="149" t="s">
        <v>877</v>
      </c>
      <c r="D119" s="149" t="s">
        <v>819</v>
      </c>
      <c r="E119" s="149"/>
      <c r="F119" s="151"/>
      <c r="G119" s="151"/>
      <c r="H119" s="151"/>
      <c r="I119" s="152"/>
    </row>
    <row r="120" spans="1:9" ht="12.75">
      <c r="A120" s="154"/>
      <c r="B120" s="157"/>
      <c r="C120" s="149" t="s">
        <v>878</v>
      </c>
      <c r="D120" s="156"/>
      <c r="E120" s="149" t="s">
        <v>879</v>
      </c>
      <c r="F120" s="151"/>
      <c r="G120" s="151"/>
      <c r="H120" s="151"/>
      <c r="I120" s="152"/>
    </row>
    <row r="121" spans="1:9" ht="12.75">
      <c r="A121" s="154"/>
      <c r="B121" s="149"/>
      <c r="C121" s="149"/>
      <c r="D121" s="149" t="s">
        <v>880</v>
      </c>
      <c r="E121" s="149" t="s">
        <v>881</v>
      </c>
      <c r="F121" s="151">
        <v>3</v>
      </c>
      <c r="G121" s="151">
        <v>3</v>
      </c>
      <c r="H121" s="151">
        <v>3</v>
      </c>
      <c r="I121" s="152">
        <v>3</v>
      </c>
    </row>
    <row r="122" spans="1:9" ht="12.75">
      <c r="A122" s="154"/>
      <c r="B122" s="156"/>
      <c r="C122" s="149"/>
      <c r="D122" s="149" t="s">
        <v>882</v>
      </c>
      <c r="E122" s="149" t="s">
        <v>883</v>
      </c>
      <c r="F122" s="151"/>
      <c r="G122" s="151"/>
      <c r="H122" s="151"/>
      <c r="I122" s="152"/>
    </row>
    <row r="123" spans="1:9" ht="12.75">
      <c r="A123" s="154"/>
      <c r="B123" s="156"/>
      <c r="C123" s="149"/>
      <c r="D123" s="149" t="s">
        <v>884</v>
      </c>
      <c r="E123" s="149"/>
      <c r="F123" s="151"/>
      <c r="G123" s="151"/>
      <c r="H123" s="151"/>
      <c r="I123" s="152"/>
    </row>
    <row r="124" spans="1:9" ht="13.5" thickBot="1">
      <c r="A124" s="182"/>
      <c r="B124" s="166"/>
      <c r="C124" s="161"/>
      <c r="D124" s="166"/>
      <c r="E124" s="161"/>
      <c r="F124" s="162"/>
      <c r="G124" s="162"/>
      <c r="H124" s="162"/>
      <c r="I124" s="163"/>
    </row>
    <row r="125" spans="1:9" ht="17.25" customHeight="1">
      <c r="A125" s="167"/>
      <c r="B125" s="183" t="s">
        <v>885</v>
      </c>
      <c r="C125" s="436" t="s">
        <v>887</v>
      </c>
      <c r="D125" s="436" t="s">
        <v>899</v>
      </c>
      <c r="E125" s="436" t="s">
        <v>900</v>
      </c>
      <c r="F125" s="145"/>
      <c r="G125" s="145"/>
      <c r="H125" s="145"/>
      <c r="I125" s="146"/>
    </row>
    <row r="126" spans="1:9" ht="12.75">
      <c r="A126" s="153" t="s">
        <v>457</v>
      </c>
      <c r="B126" s="169"/>
      <c r="C126" s="437"/>
      <c r="D126" s="437"/>
      <c r="E126" s="437"/>
      <c r="F126" s="151"/>
      <c r="G126" s="151"/>
      <c r="H126" s="151"/>
      <c r="I126" s="152"/>
    </row>
    <row r="127" spans="1:9" ht="12.75">
      <c r="A127" s="153"/>
      <c r="B127" s="169"/>
      <c r="C127" s="437"/>
      <c r="D127" s="437"/>
      <c r="E127" s="437"/>
      <c r="F127" s="151"/>
      <c r="G127" s="151"/>
      <c r="H127" s="151"/>
      <c r="I127" s="152"/>
    </row>
    <row r="128" spans="1:9" ht="12.75">
      <c r="A128" s="170" t="s">
        <v>901</v>
      </c>
      <c r="B128" s="169"/>
      <c r="C128" s="437"/>
      <c r="D128" s="437"/>
      <c r="E128" s="437"/>
      <c r="F128" s="151"/>
      <c r="G128" s="151"/>
      <c r="H128" s="151"/>
      <c r="I128" s="152"/>
    </row>
    <row r="129" spans="1:9" ht="12.75">
      <c r="A129" s="170" t="s">
        <v>902</v>
      </c>
      <c r="B129" s="169"/>
      <c r="C129" s="437"/>
      <c r="D129" s="437"/>
      <c r="E129" s="437"/>
      <c r="F129" s="151"/>
      <c r="G129" s="151"/>
      <c r="H129" s="151"/>
      <c r="I129" s="152"/>
    </row>
    <row r="130" spans="1:9" ht="12.75">
      <c r="A130" s="170" t="s">
        <v>903</v>
      </c>
      <c r="B130" s="169"/>
      <c r="C130" s="437"/>
      <c r="D130" s="437"/>
      <c r="E130" s="437"/>
      <c r="F130" s="151">
        <v>4</v>
      </c>
      <c r="G130" s="151">
        <v>3</v>
      </c>
      <c r="H130" s="151">
        <v>3</v>
      </c>
      <c r="I130" s="152">
        <v>2</v>
      </c>
    </row>
    <row r="131" spans="1:9" ht="12.75">
      <c r="A131" s="170" t="s">
        <v>904</v>
      </c>
      <c r="B131" s="169"/>
      <c r="C131" s="437"/>
      <c r="D131" s="437"/>
      <c r="E131" s="437"/>
      <c r="F131" s="151"/>
      <c r="G131" s="151"/>
      <c r="H131" s="151"/>
      <c r="I131" s="152"/>
    </row>
    <row r="132" spans="1:9" ht="12.75">
      <c r="A132" s="184" t="s">
        <v>905</v>
      </c>
      <c r="B132" s="169"/>
      <c r="C132" s="437"/>
      <c r="D132" s="437"/>
      <c r="E132" s="437"/>
      <c r="F132" s="151"/>
      <c r="G132" s="151"/>
      <c r="H132" s="151"/>
      <c r="I132" s="152"/>
    </row>
    <row r="133" spans="1:9" ht="12.75">
      <c r="A133" s="185" t="s">
        <v>906</v>
      </c>
      <c r="B133" s="169"/>
      <c r="C133" s="437"/>
      <c r="D133" s="437"/>
      <c r="E133" s="437"/>
      <c r="F133" s="151"/>
      <c r="G133" s="151"/>
      <c r="H133" s="151"/>
      <c r="I133" s="152"/>
    </row>
    <row r="134" spans="1:9" ht="12.75">
      <c r="A134" s="186" t="s">
        <v>907</v>
      </c>
      <c r="B134" s="169"/>
      <c r="C134" s="437"/>
      <c r="D134" s="437"/>
      <c r="E134" s="437"/>
      <c r="F134" s="151"/>
      <c r="G134" s="151"/>
      <c r="H134" s="151"/>
      <c r="I134" s="152"/>
    </row>
    <row r="135" spans="1:9" ht="12.75">
      <c r="A135" s="186"/>
      <c r="B135" s="169"/>
      <c r="C135" s="437"/>
      <c r="D135" s="437"/>
      <c r="E135" s="437"/>
      <c r="F135" s="151"/>
      <c r="G135" s="151"/>
      <c r="H135" s="151"/>
      <c r="I135" s="152"/>
    </row>
    <row r="136" spans="1:9" ht="13.5" thickBot="1">
      <c r="A136" s="158"/>
      <c r="B136" s="187"/>
      <c r="C136" s="438"/>
      <c r="D136" s="438"/>
      <c r="E136" s="438"/>
      <c r="F136" s="162"/>
      <c r="G136" s="162"/>
      <c r="H136" s="162"/>
      <c r="I136" s="163"/>
    </row>
    <row r="137" spans="1:9" ht="12.75">
      <c r="A137" s="171"/>
      <c r="B137" s="431" t="s">
        <v>908</v>
      </c>
      <c r="C137" s="431" t="s">
        <v>909</v>
      </c>
      <c r="D137" s="431" t="s">
        <v>910</v>
      </c>
      <c r="E137" s="431" t="s">
        <v>911</v>
      </c>
      <c r="F137" s="145"/>
      <c r="G137" s="145"/>
      <c r="H137" s="145"/>
      <c r="I137" s="146"/>
    </row>
    <row r="138" spans="1:9" ht="12.75">
      <c r="A138" s="155"/>
      <c r="B138" s="432"/>
      <c r="C138" s="432"/>
      <c r="D138" s="432"/>
      <c r="E138" s="432"/>
      <c r="F138" s="151"/>
      <c r="G138" s="151"/>
      <c r="H138" s="151"/>
      <c r="I138" s="152"/>
    </row>
    <row r="139" spans="1:9" ht="12.75">
      <c r="A139" s="153" t="s">
        <v>458</v>
      </c>
      <c r="B139" s="432"/>
      <c r="C139" s="432"/>
      <c r="D139" s="432"/>
      <c r="E139" s="432"/>
      <c r="F139" s="151"/>
      <c r="G139" s="151"/>
      <c r="H139" s="151"/>
      <c r="I139" s="152"/>
    </row>
    <row r="140" spans="1:9" ht="12.75">
      <c r="A140" s="153"/>
      <c r="B140" s="432"/>
      <c r="C140" s="432"/>
      <c r="D140" s="432"/>
      <c r="E140" s="432"/>
      <c r="F140" s="151"/>
      <c r="G140" s="151"/>
      <c r="H140" s="151"/>
      <c r="I140" s="152"/>
    </row>
    <row r="141" spans="1:9" ht="12.75">
      <c r="A141" s="154" t="s">
        <v>912</v>
      </c>
      <c r="B141" s="432"/>
      <c r="C141" s="432"/>
      <c r="D141" s="432"/>
      <c r="E141" s="432"/>
      <c r="F141" s="151"/>
      <c r="G141" s="151"/>
      <c r="H141" s="151"/>
      <c r="I141" s="152"/>
    </row>
    <row r="142" spans="1:9" ht="12.75">
      <c r="A142" s="154" t="s">
        <v>913</v>
      </c>
      <c r="B142" s="432"/>
      <c r="C142" s="432"/>
      <c r="D142" s="432"/>
      <c r="E142" s="432"/>
      <c r="F142" s="151">
        <v>3</v>
      </c>
      <c r="G142" s="151">
        <v>3</v>
      </c>
      <c r="H142" s="178">
        <v>4</v>
      </c>
      <c r="I142" s="179">
        <v>3</v>
      </c>
    </row>
    <row r="143" spans="1:9" ht="12.75">
      <c r="A143" s="154"/>
      <c r="B143" s="432"/>
      <c r="C143" s="432"/>
      <c r="D143" s="432"/>
      <c r="E143" s="432"/>
      <c r="F143" s="151"/>
      <c r="G143" s="151"/>
      <c r="H143" s="151"/>
      <c r="I143" s="152"/>
    </row>
    <row r="144" spans="1:9" ht="12.75">
      <c r="A144" s="154"/>
      <c r="B144" s="432"/>
      <c r="C144" s="432"/>
      <c r="D144" s="432"/>
      <c r="E144" s="432"/>
      <c r="F144" s="260"/>
      <c r="G144" s="260"/>
      <c r="H144" s="260"/>
      <c r="I144" s="261"/>
    </row>
    <row r="145" spans="1:9" ht="12.75">
      <c r="A145" s="154"/>
      <c r="B145" s="432"/>
      <c r="C145" s="432"/>
      <c r="D145" s="432"/>
      <c r="E145" s="432"/>
      <c r="F145" s="151"/>
      <c r="G145" s="151"/>
      <c r="H145" s="151"/>
      <c r="I145" s="152"/>
    </row>
    <row r="146" spans="1:9" ht="12.75">
      <c r="A146" s="155"/>
      <c r="B146" s="432"/>
      <c r="C146" s="432"/>
      <c r="D146" s="432"/>
      <c r="E146" s="432"/>
      <c r="F146" s="151"/>
      <c r="G146" s="151"/>
      <c r="H146" s="151"/>
      <c r="I146" s="152"/>
    </row>
    <row r="147" spans="1:9" ht="12.75">
      <c r="A147" s="155"/>
      <c r="B147" s="432"/>
      <c r="C147" s="432"/>
      <c r="D147" s="432"/>
      <c r="E147" s="432"/>
      <c r="F147" s="151"/>
      <c r="G147" s="151"/>
      <c r="H147" s="151"/>
      <c r="I147" s="152"/>
    </row>
    <row r="148" spans="1:9" ht="13.5" thickBot="1">
      <c r="A148" s="165"/>
      <c r="B148" s="435"/>
      <c r="C148" s="435"/>
      <c r="D148" s="435"/>
      <c r="E148" s="435"/>
      <c r="F148" s="162"/>
      <c r="G148" s="162"/>
      <c r="H148" s="162"/>
      <c r="I148" s="163"/>
    </row>
    <row r="149" spans="1:9" ht="12.75">
      <c r="A149" s="171"/>
      <c r="B149" s="431" t="s">
        <v>914</v>
      </c>
      <c r="C149" s="431" t="s">
        <v>915</v>
      </c>
      <c r="D149" s="431" t="s">
        <v>916</v>
      </c>
      <c r="E149" s="431" t="s">
        <v>917</v>
      </c>
      <c r="F149" s="145"/>
      <c r="G149" s="145"/>
      <c r="H149" s="145"/>
      <c r="I149" s="146"/>
    </row>
    <row r="150" spans="1:9" ht="12.75">
      <c r="A150" s="155"/>
      <c r="B150" s="432"/>
      <c r="C150" s="432"/>
      <c r="D150" s="432"/>
      <c r="E150" s="432"/>
      <c r="F150" s="151"/>
      <c r="G150" s="151"/>
      <c r="H150" s="151"/>
      <c r="I150" s="152"/>
    </row>
    <row r="151" spans="1:9" ht="12.75">
      <c r="A151" s="153" t="s">
        <v>459</v>
      </c>
      <c r="B151" s="432"/>
      <c r="C151" s="432"/>
      <c r="D151" s="432"/>
      <c r="E151" s="432"/>
      <c r="F151" s="151"/>
      <c r="G151" s="151"/>
      <c r="H151" s="151"/>
      <c r="I151" s="152"/>
    </row>
    <row r="152" spans="1:9" ht="12.75">
      <c r="A152" s="153"/>
      <c r="B152" s="432"/>
      <c r="C152" s="432"/>
      <c r="D152" s="432"/>
      <c r="E152" s="432"/>
      <c r="F152" s="151">
        <v>3</v>
      </c>
      <c r="G152" s="151">
        <v>3</v>
      </c>
      <c r="H152" s="151">
        <v>4</v>
      </c>
      <c r="I152" s="152">
        <v>3</v>
      </c>
    </row>
    <row r="153" spans="1:9" ht="12.75">
      <c r="A153" s="154" t="s">
        <v>918</v>
      </c>
      <c r="B153" s="432"/>
      <c r="C153" s="432"/>
      <c r="D153" s="432"/>
      <c r="E153" s="432"/>
      <c r="F153" s="151"/>
      <c r="G153" s="151"/>
      <c r="H153" s="151"/>
      <c r="I153" s="152"/>
    </row>
    <row r="154" spans="1:9" ht="12.75">
      <c r="A154" s="154" t="s">
        <v>919</v>
      </c>
      <c r="B154" s="432"/>
      <c r="C154" s="432"/>
      <c r="D154" s="432"/>
      <c r="E154" s="432"/>
      <c r="F154" s="151"/>
      <c r="G154" s="151"/>
      <c r="H154" s="151"/>
      <c r="I154" s="152"/>
    </row>
    <row r="155" spans="1:9" ht="12.75">
      <c r="A155" s="154"/>
      <c r="B155" s="432"/>
      <c r="C155" s="432"/>
      <c r="D155" s="432"/>
      <c r="E155" s="432"/>
      <c r="F155" s="151"/>
      <c r="G155" s="151"/>
      <c r="H155" s="151"/>
      <c r="I155" s="152"/>
    </row>
    <row r="156" spans="1:9" ht="12.75">
      <c r="A156" s="154"/>
      <c r="B156" s="432"/>
      <c r="C156" s="432"/>
      <c r="D156" s="432"/>
      <c r="E156" s="432"/>
      <c r="F156" s="151"/>
      <c r="G156" s="151"/>
      <c r="H156" s="151"/>
      <c r="I156" s="152"/>
    </row>
    <row r="157" spans="1:9" ht="12.75">
      <c r="A157" s="154"/>
      <c r="B157" s="432"/>
      <c r="C157" s="432"/>
      <c r="D157" s="432"/>
      <c r="E157" s="432"/>
      <c r="F157" s="151"/>
      <c r="G157" s="151"/>
      <c r="H157" s="151"/>
      <c r="I157" s="152"/>
    </row>
    <row r="158" spans="1:9" ht="12.75">
      <c r="A158" s="155"/>
      <c r="B158" s="432"/>
      <c r="C158" s="432"/>
      <c r="D158" s="432"/>
      <c r="E158" s="432"/>
      <c r="F158" s="151"/>
      <c r="G158" s="151"/>
      <c r="H158" s="151"/>
      <c r="I158" s="152"/>
    </row>
    <row r="159" spans="1:9" ht="12.75">
      <c r="A159" s="155"/>
      <c r="B159" s="432"/>
      <c r="C159" s="432"/>
      <c r="D159" s="432"/>
      <c r="E159" s="432"/>
      <c r="F159" s="151"/>
      <c r="G159" s="151"/>
      <c r="H159" s="151"/>
      <c r="I159" s="152"/>
    </row>
    <row r="160" spans="1:9" ht="12.75">
      <c r="A160" s="155"/>
      <c r="B160" s="432"/>
      <c r="C160" s="432"/>
      <c r="D160" s="432"/>
      <c r="E160" s="432"/>
      <c r="F160" s="151"/>
      <c r="G160" s="151"/>
      <c r="H160" s="151"/>
      <c r="I160" s="152"/>
    </row>
    <row r="161" spans="1:9" ht="12.75">
      <c r="A161" s="155"/>
      <c r="B161" s="432"/>
      <c r="C161" s="432"/>
      <c r="D161" s="432"/>
      <c r="E161" s="432"/>
      <c r="F161" s="151"/>
      <c r="G161" s="151"/>
      <c r="H161" s="151"/>
      <c r="I161" s="152"/>
    </row>
    <row r="162" spans="1:9" ht="12.75">
      <c r="A162" s="155"/>
      <c r="B162" s="432"/>
      <c r="C162" s="432"/>
      <c r="D162" s="432"/>
      <c r="E162" s="432"/>
      <c r="F162" s="151"/>
      <c r="G162" s="151"/>
      <c r="H162" s="151"/>
      <c r="I162" s="152"/>
    </row>
    <row r="163" spans="1:9" ht="13.5" thickBot="1">
      <c r="A163" s="165"/>
      <c r="B163" s="435"/>
      <c r="C163" s="435"/>
      <c r="D163" s="435"/>
      <c r="E163" s="435"/>
      <c r="F163" s="162"/>
      <c r="G163" s="162"/>
      <c r="H163" s="162"/>
      <c r="I163" s="163"/>
    </row>
    <row r="164" spans="1:9" ht="12.75">
      <c r="A164" s="167"/>
      <c r="B164" s="431" t="s">
        <v>920</v>
      </c>
      <c r="C164" s="431" t="s">
        <v>921</v>
      </c>
      <c r="D164" s="431" t="s">
        <v>922</v>
      </c>
      <c r="E164" s="431" t="s">
        <v>923</v>
      </c>
      <c r="F164" s="145"/>
      <c r="G164" s="145"/>
      <c r="H164" s="145"/>
      <c r="I164" s="146"/>
    </row>
    <row r="165" spans="1:9" ht="12.75">
      <c r="A165" s="147"/>
      <c r="B165" s="432"/>
      <c r="C165" s="432"/>
      <c r="D165" s="432"/>
      <c r="E165" s="432"/>
      <c r="F165" s="151"/>
      <c r="G165" s="151"/>
      <c r="H165" s="151"/>
      <c r="I165" s="152"/>
    </row>
    <row r="166" spans="1:9" ht="12.75">
      <c r="A166" s="153" t="s">
        <v>460</v>
      </c>
      <c r="B166" s="432"/>
      <c r="C166" s="432"/>
      <c r="D166" s="432"/>
      <c r="E166" s="432"/>
      <c r="F166" s="151"/>
      <c r="G166" s="151"/>
      <c r="H166" s="151"/>
      <c r="I166" s="152"/>
    </row>
    <row r="167" spans="1:9" ht="12.75">
      <c r="A167" s="153"/>
      <c r="B167" s="432"/>
      <c r="C167" s="432"/>
      <c r="D167" s="432"/>
      <c r="E167" s="432"/>
      <c r="F167" s="151"/>
      <c r="G167" s="151"/>
      <c r="H167" s="151"/>
      <c r="I167" s="152"/>
    </row>
    <row r="168" spans="1:9" ht="12.75">
      <c r="A168" s="154" t="s">
        <v>729</v>
      </c>
      <c r="B168" s="432"/>
      <c r="C168" s="432"/>
      <c r="D168" s="432"/>
      <c r="E168" s="432"/>
      <c r="F168" s="151"/>
      <c r="G168" s="151"/>
      <c r="H168" s="151"/>
      <c r="I168" s="152"/>
    </row>
    <row r="169" spans="1:9" ht="12.75">
      <c r="A169" s="154"/>
      <c r="B169" s="432"/>
      <c r="C169" s="432"/>
      <c r="D169" s="432"/>
      <c r="E169" s="432"/>
      <c r="F169" s="151"/>
      <c r="G169" s="151"/>
      <c r="H169" s="151"/>
      <c r="I169" s="152"/>
    </row>
    <row r="170" spans="1:9" ht="12.75">
      <c r="A170" s="154"/>
      <c r="B170" s="432"/>
      <c r="C170" s="432"/>
      <c r="D170" s="432"/>
      <c r="E170" s="432"/>
      <c r="F170" s="151">
        <v>4</v>
      </c>
      <c r="G170" s="151">
        <v>4</v>
      </c>
      <c r="H170" s="151">
        <v>3</v>
      </c>
      <c r="I170" s="152">
        <v>2</v>
      </c>
    </row>
    <row r="171" spans="1:9" ht="12.75">
      <c r="A171" s="154"/>
      <c r="B171" s="432"/>
      <c r="C171" s="432"/>
      <c r="D171" s="432"/>
      <c r="E171" s="432"/>
      <c r="F171" s="151"/>
      <c r="G171" s="151"/>
      <c r="H171" s="151"/>
      <c r="I171" s="152"/>
    </row>
    <row r="172" spans="1:9" ht="12.75">
      <c r="A172" s="154"/>
      <c r="B172" s="432"/>
      <c r="C172" s="432"/>
      <c r="D172" s="432"/>
      <c r="E172" s="432"/>
      <c r="F172" s="151"/>
      <c r="G172" s="151"/>
      <c r="H172" s="151"/>
      <c r="I172" s="152"/>
    </row>
    <row r="173" spans="1:9" ht="12.75">
      <c r="A173" s="147"/>
      <c r="B173" s="432"/>
      <c r="C173" s="432"/>
      <c r="D173" s="432"/>
      <c r="E173" s="432"/>
      <c r="F173" s="151"/>
      <c r="G173" s="151"/>
      <c r="H173" s="151"/>
      <c r="I173" s="152"/>
    </row>
    <row r="174" spans="1:9" ht="12.75">
      <c r="A174" s="147"/>
      <c r="B174" s="432"/>
      <c r="C174" s="432"/>
      <c r="D174" s="432"/>
      <c r="E174" s="432"/>
      <c r="F174" s="151"/>
      <c r="G174" s="151"/>
      <c r="H174" s="151"/>
      <c r="I174" s="152"/>
    </row>
    <row r="175" spans="1:9" ht="13.5" thickBot="1">
      <c r="A175" s="158"/>
      <c r="B175" s="435"/>
      <c r="C175" s="435"/>
      <c r="D175" s="435"/>
      <c r="E175" s="435"/>
      <c r="F175" s="162"/>
      <c r="G175" s="162"/>
      <c r="H175" s="162"/>
      <c r="I175" s="163"/>
    </row>
    <row r="176" spans="1:9" ht="12.75" customHeight="1">
      <c r="A176" s="171"/>
      <c r="B176" s="433" t="s">
        <v>924</v>
      </c>
      <c r="C176" s="433" t="s">
        <v>925</v>
      </c>
      <c r="D176" s="433" t="s">
        <v>926</v>
      </c>
      <c r="E176" s="433" t="s">
        <v>927</v>
      </c>
      <c r="F176" s="145"/>
      <c r="G176" s="145"/>
      <c r="H176" s="145"/>
      <c r="I176" s="146"/>
    </row>
    <row r="177" spans="1:9" ht="12.75">
      <c r="A177" s="155"/>
      <c r="B177" s="434"/>
      <c r="C177" s="434"/>
      <c r="D177" s="434"/>
      <c r="E177" s="434"/>
      <c r="F177" s="151"/>
      <c r="G177" s="151"/>
      <c r="H177" s="151"/>
      <c r="I177" s="152"/>
    </row>
    <row r="178" spans="1:9" ht="12.75">
      <c r="A178" s="153" t="s">
        <v>461</v>
      </c>
      <c r="B178" s="434"/>
      <c r="C178" s="434"/>
      <c r="D178" s="434"/>
      <c r="E178" s="434"/>
      <c r="F178" s="151"/>
      <c r="G178" s="151"/>
      <c r="H178" s="151"/>
      <c r="I178" s="152"/>
    </row>
    <row r="179" spans="1:9" ht="12.75">
      <c r="A179" s="153"/>
      <c r="B179" s="434"/>
      <c r="C179" s="434"/>
      <c r="D179" s="434"/>
      <c r="E179" s="434"/>
      <c r="F179" s="151"/>
      <c r="G179" s="151"/>
      <c r="H179" s="151"/>
      <c r="I179" s="152"/>
    </row>
    <row r="180" spans="1:9" ht="12.75">
      <c r="A180" s="154" t="s">
        <v>431</v>
      </c>
      <c r="B180" s="434"/>
      <c r="C180" s="434"/>
      <c r="D180" s="434"/>
      <c r="E180" s="434"/>
      <c r="F180" s="151"/>
      <c r="G180" s="151"/>
      <c r="H180" s="151"/>
      <c r="I180" s="152"/>
    </row>
    <row r="181" spans="1:9" ht="12.75">
      <c r="A181" s="154"/>
      <c r="B181" s="434"/>
      <c r="C181" s="434"/>
      <c r="D181" s="434"/>
      <c r="E181" s="434"/>
      <c r="F181" s="151">
        <v>3</v>
      </c>
      <c r="G181" s="151">
        <v>4</v>
      </c>
      <c r="H181" s="178">
        <v>3</v>
      </c>
      <c r="I181" s="179">
        <v>2</v>
      </c>
    </row>
    <row r="182" spans="1:9" ht="12.75">
      <c r="A182" s="154" t="s">
        <v>928</v>
      </c>
      <c r="B182" s="434"/>
      <c r="C182" s="434"/>
      <c r="D182" s="434"/>
      <c r="E182" s="434"/>
      <c r="F182" s="151"/>
      <c r="G182" s="151"/>
      <c r="H182" s="151"/>
      <c r="I182" s="152"/>
    </row>
    <row r="183" spans="1:9" ht="12.75">
      <c r="A183" s="154"/>
      <c r="B183" s="434"/>
      <c r="C183" s="434"/>
      <c r="D183" s="434"/>
      <c r="E183" s="434"/>
      <c r="F183" s="260"/>
      <c r="G183" s="260"/>
      <c r="H183" s="260"/>
      <c r="I183" s="261"/>
    </row>
    <row r="184" spans="1:9" ht="12.75">
      <c r="A184" s="154" t="s">
        <v>929</v>
      </c>
      <c r="B184" s="434"/>
      <c r="C184" s="434"/>
      <c r="D184" s="434"/>
      <c r="E184" s="434"/>
      <c r="F184" s="151"/>
      <c r="G184" s="151"/>
      <c r="H184" s="151"/>
      <c r="I184" s="152"/>
    </row>
    <row r="185" spans="1:9" ht="12.75">
      <c r="A185" s="155"/>
      <c r="B185" s="434"/>
      <c r="C185" s="434"/>
      <c r="D185" s="434"/>
      <c r="E185" s="434"/>
      <c r="F185" s="151"/>
      <c r="G185" s="151"/>
      <c r="H185" s="151"/>
      <c r="I185" s="152"/>
    </row>
    <row r="186" spans="1:9" ht="13.5" thickBot="1">
      <c r="A186" s="155"/>
      <c r="B186" s="188"/>
      <c r="C186" s="188"/>
      <c r="D186" s="188"/>
      <c r="E186" s="188"/>
      <c r="F186" s="151"/>
      <c r="G186" s="151"/>
      <c r="H186" s="151"/>
      <c r="I186" s="152"/>
    </row>
    <row r="187" spans="1:9" ht="12.75">
      <c r="A187" s="167"/>
      <c r="B187" s="431" t="s">
        <v>920</v>
      </c>
      <c r="C187" s="431" t="s">
        <v>930</v>
      </c>
      <c r="D187" s="431" t="s">
        <v>922</v>
      </c>
      <c r="E187" s="431" t="s">
        <v>923</v>
      </c>
      <c r="F187" s="145"/>
      <c r="G187" s="145"/>
      <c r="H187" s="145"/>
      <c r="I187" s="146"/>
    </row>
    <row r="188" spans="1:9" ht="12.75">
      <c r="A188" s="147"/>
      <c r="B188" s="432"/>
      <c r="C188" s="432"/>
      <c r="D188" s="432"/>
      <c r="E188" s="432"/>
      <c r="F188" s="151"/>
      <c r="G188" s="151"/>
      <c r="H188" s="151"/>
      <c r="I188" s="152"/>
    </row>
    <row r="189" spans="1:9" ht="12.75">
      <c r="A189" s="153" t="s">
        <v>462</v>
      </c>
      <c r="B189" s="432"/>
      <c r="C189" s="432"/>
      <c r="D189" s="432"/>
      <c r="E189" s="432"/>
      <c r="F189" s="151"/>
      <c r="G189" s="151"/>
      <c r="H189" s="151"/>
      <c r="I189" s="152"/>
    </row>
    <row r="190" spans="1:9" ht="12.75">
      <c r="A190" s="153"/>
      <c r="B190" s="432"/>
      <c r="C190" s="432"/>
      <c r="D190" s="432"/>
      <c r="E190" s="432"/>
      <c r="F190" s="151"/>
      <c r="G190" s="151"/>
      <c r="H190" s="151"/>
      <c r="I190" s="152"/>
    </row>
    <row r="191" spans="1:9" ht="12.75">
      <c r="A191" s="154"/>
      <c r="B191" s="432"/>
      <c r="C191" s="432"/>
      <c r="D191" s="432"/>
      <c r="E191" s="432"/>
      <c r="F191" s="151"/>
      <c r="G191" s="151"/>
      <c r="H191" s="151"/>
      <c r="I191" s="152"/>
    </row>
    <row r="192" spans="1:9" ht="12.75">
      <c r="A192" s="154" t="s">
        <v>931</v>
      </c>
      <c r="B192" s="432"/>
      <c r="C192" s="432"/>
      <c r="D192" s="432"/>
      <c r="E192" s="432"/>
      <c r="F192" s="151"/>
      <c r="G192" s="151"/>
      <c r="H192" s="151"/>
      <c r="I192" s="152"/>
    </row>
    <row r="193" spans="1:9" ht="12.75">
      <c r="A193" s="154" t="s">
        <v>932</v>
      </c>
      <c r="B193" s="432"/>
      <c r="C193" s="432"/>
      <c r="D193" s="432"/>
      <c r="E193" s="432"/>
      <c r="F193" s="151">
        <v>3</v>
      </c>
      <c r="G193" s="151">
        <v>4</v>
      </c>
      <c r="H193" s="151">
        <v>4</v>
      </c>
      <c r="I193" s="152">
        <v>2</v>
      </c>
    </row>
    <row r="194" spans="1:9" ht="12.75">
      <c r="A194" s="154"/>
      <c r="B194" s="432"/>
      <c r="C194" s="432"/>
      <c r="D194" s="432"/>
      <c r="E194" s="432"/>
      <c r="F194" s="151"/>
      <c r="G194" s="151"/>
      <c r="H194" s="151"/>
      <c r="I194" s="152"/>
    </row>
    <row r="195" spans="1:9" ht="12.75">
      <c r="A195" s="154"/>
      <c r="B195" s="432"/>
      <c r="C195" s="432"/>
      <c r="D195" s="432"/>
      <c r="E195" s="432"/>
      <c r="F195" s="151"/>
      <c r="G195" s="151"/>
      <c r="H195" s="151"/>
      <c r="I195" s="152"/>
    </row>
    <row r="196" spans="1:9" ht="12.75">
      <c r="A196" s="147"/>
      <c r="B196" s="432"/>
      <c r="C196" s="432"/>
      <c r="D196" s="432"/>
      <c r="E196" s="432"/>
      <c r="F196" s="151"/>
      <c r="G196" s="151"/>
      <c r="H196" s="151"/>
      <c r="I196" s="152"/>
    </row>
    <row r="197" spans="1:9" ht="12.75">
      <c r="A197" s="147"/>
      <c r="B197" s="432"/>
      <c r="C197" s="432"/>
      <c r="D197" s="432"/>
      <c r="E197" s="432"/>
      <c r="F197" s="151"/>
      <c r="G197" s="151"/>
      <c r="H197" s="151"/>
      <c r="I197" s="152"/>
    </row>
    <row r="198" spans="1:9" ht="12.75">
      <c r="A198" s="147"/>
      <c r="B198" s="432"/>
      <c r="C198" s="432"/>
      <c r="D198" s="432"/>
      <c r="E198" s="432"/>
      <c r="F198" s="151"/>
      <c r="G198" s="151"/>
      <c r="H198" s="151"/>
      <c r="I198" s="152"/>
    </row>
    <row r="199" spans="1:9" ht="12.75">
      <c r="A199" s="189"/>
      <c r="B199" s="188"/>
      <c r="C199" s="188"/>
      <c r="D199" s="188"/>
      <c r="E199" s="188"/>
      <c r="F199" s="190"/>
      <c r="G199" s="190"/>
      <c r="H199" s="190"/>
      <c r="I199" s="191"/>
    </row>
    <row r="200" spans="1:9" ht="12.75">
      <c r="A200" s="155"/>
      <c r="B200" s="188"/>
      <c r="C200" s="188"/>
      <c r="D200" s="188"/>
      <c r="E200" s="188"/>
      <c r="F200" s="180">
        <f>SUM(F120:F198)</f>
        <v>23</v>
      </c>
      <c r="G200" s="180">
        <f>SUM(G120:G198)</f>
        <v>24</v>
      </c>
      <c r="H200" s="180">
        <f>SUM(H120:H198)</f>
        <v>24</v>
      </c>
      <c r="I200" s="181">
        <f>SUM(I120:I198)</f>
        <v>17</v>
      </c>
    </row>
    <row r="201" spans="1:9" ht="13.5" thickBot="1">
      <c r="A201" s="165"/>
      <c r="B201" s="192"/>
      <c r="C201" s="192"/>
      <c r="D201" s="192"/>
      <c r="E201" s="192"/>
      <c r="F201" s="162"/>
      <c r="G201" s="162"/>
      <c r="H201" s="162"/>
      <c r="I201" s="163"/>
    </row>
    <row r="202" spans="1:9" ht="12.75">
      <c r="A202" s="167"/>
      <c r="B202" s="142"/>
      <c r="C202" s="142"/>
      <c r="D202" s="143"/>
      <c r="E202" s="144"/>
      <c r="F202" s="145"/>
      <c r="G202" s="145"/>
      <c r="H202" s="145"/>
      <c r="I202" s="146"/>
    </row>
    <row r="203" spans="1:9" ht="12.75">
      <c r="A203" s="147"/>
      <c r="B203" s="148"/>
      <c r="C203" s="148"/>
      <c r="D203" s="149"/>
      <c r="E203" s="149"/>
      <c r="F203" s="151"/>
      <c r="G203" s="151"/>
      <c r="H203" s="151"/>
      <c r="I203" s="152"/>
    </row>
    <row r="204" spans="1:9" ht="12.75">
      <c r="A204" s="153" t="s">
        <v>463</v>
      </c>
      <c r="B204" s="148"/>
      <c r="C204" s="149"/>
      <c r="D204" s="149"/>
      <c r="E204" s="149"/>
      <c r="F204" s="151"/>
      <c r="G204" s="151"/>
      <c r="H204" s="151"/>
      <c r="I204" s="152"/>
    </row>
    <row r="205" spans="1:9" ht="12.75">
      <c r="A205" s="153"/>
      <c r="B205" s="149"/>
      <c r="C205" s="149" t="s">
        <v>750</v>
      </c>
      <c r="D205" s="149" t="s">
        <v>751</v>
      </c>
      <c r="E205" s="149" t="s">
        <v>933</v>
      </c>
      <c r="F205" s="151"/>
      <c r="G205" s="151"/>
      <c r="H205" s="151"/>
      <c r="I205" s="152"/>
    </row>
    <row r="206" spans="1:9" ht="12.75">
      <c r="A206" s="154" t="s">
        <v>934</v>
      </c>
      <c r="B206" s="149"/>
      <c r="C206" s="149" t="s">
        <v>935</v>
      </c>
      <c r="D206" s="149" t="s">
        <v>935</v>
      </c>
      <c r="E206" s="149" t="s">
        <v>935</v>
      </c>
      <c r="F206" s="151"/>
      <c r="G206" s="151"/>
      <c r="H206" s="151"/>
      <c r="I206" s="152"/>
    </row>
    <row r="207" spans="1:9" ht="12.75">
      <c r="A207" s="154" t="s">
        <v>936</v>
      </c>
      <c r="B207" s="149" t="s">
        <v>760</v>
      </c>
      <c r="C207" s="149"/>
      <c r="D207" s="193"/>
      <c r="E207" s="149"/>
      <c r="F207" s="151"/>
      <c r="G207" s="151"/>
      <c r="H207" s="151"/>
      <c r="I207" s="152"/>
    </row>
    <row r="208" spans="1:9" ht="12.75">
      <c r="A208" s="154" t="s">
        <v>937</v>
      </c>
      <c r="B208" s="149"/>
      <c r="C208" s="149" t="s">
        <v>762</v>
      </c>
      <c r="D208" s="149" t="s">
        <v>938</v>
      </c>
      <c r="E208" s="149" t="s">
        <v>771</v>
      </c>
      <c r="F208" s="151">
        <v>3</v>
      </c>
      <c r="G208" s="151">
        <v>3</v>
      </c>
      <c r="H208" s="151">
        <v>3</v>
      </c>
      <c r="I208" s="152">
        <v>3</v>
      </c>
    </row>
    <row r="209" spans="1:9" ht="12.75">
      <c r="A209" s="154"/>
      <c r="B209" s="149"/>
      <c r="C209" s="149" t="s">
        <v>939</v>
      </c>
      <c r="D209" s="149" t="s">
        <v>940</v>
      </c>
      <c r="E209" s="149" t="s">
        <v>772</v>
      </c>
      <c r="F209" s="151"/>
      <c r="G209" s="151"/>
      <c r="H209" s="151"/>
      <c r="I209" s="152"/>
    </row>
    <row r="210" spans="1:9" ht="12.75">
      <c r="A210" s="154"/>
      <c r="B210" s="149"/>
      <c r="C210" s="149" t="s">
        <v>768</v>
      </c>
      <c r="D210" s="149" t="s">
        <v>768</v>
      </c>
      <c r="E210" s="149"/>
      <c r="F210" s="151"/>
      <c r="G210" s="151"/>
      <c r="H210" s="151"/>
      <c r="I210" s="152"/>
    </row>
    <row r="211" spans="1:9" ht="13.5" thickBot="1">
      <c r="A211" s="158"/>
      <c r="B211" s="159"/>
      <c r="C211" s="160"/>
      <c r="D211" s="159"/>
      <c r="E211" s="166"/>
      <c r="F211" s="162"/>
      <c r="G211" s="162"/>
      <c r="H211" s="162"/>
      <c r="I211" s="163"/>
    </row>
    <row r="212" spans="1:9" ht="12.75">
      <c r="A212" s="171"/>
      <c r="B212" s="164"/>
      <c r="C212" s="144"/>
      <c r="D212" s="164"/>
      <c r="E212" s="164"/>
      <c r="F212" s="145"/>
      <c r="G212" s="145"/>
      <c r="H212" s="145"/>
      <c r="I212" s="146"/>
    </row>
    <row r="213" spans="1:9" ht="12.75">
      <c r="A213" s="155"/>
      <c r="B213" s="149"/>
      <c r="C213" s="149"/>
      <c r="D213" s="149"/>
      <c r="E213" s="149"/>
      <c r="F213" s="151"/>
      <c r="G213" s="151"/>
      <c r="H213" s="151"/>
      <c r="I213" s="152"/>
    </row>
    <row r="214" spans="1:9" ht="12.75">
      <c r="A214" s="153" t="s">
        <v>464</v>
      </c>
      <c r="B214" s="149" t="s">
        <v>941</v>
      </c>
      <c r="C214" s="149"/>
      <c r="D214" s="149" t="s">
        <v>751</v>
      </c>
      <c r="E214" s="149" t="s">
        <v>942</v>
      </c>
      <c r="F214" s="151"/>
      <c r="G214" s="151"/>
      <c r="H214" s="151"/>
      <c r="I214" s="152"/>
    </row>
    <row r="215" spans="1:9" ht="12.75">
      <c r="A215" s="153"/>
      <c r="B215" s="149" t="s">
        <v>825</v>
      </c>
      <c r="C215" s="149"/>
      <c r="D215" s="149" t="s">
        <v>944</v>
      </c>
      <c r="E215" s="149" t="s">
        <v>945</v>
      </c>
      <c r="F215" s="151"/>
      <c r="G215" s="151"/>
      <c r="H215" s="151"/>
      <c r="I215" s="152"/>
    </row>
    <row r="216" spans="1:9" ht="12.75">
      <c r="A216" s="154" t="s">
        <v>946</v>
      </c>
      <c r="B216" s="149" t="s">
        <v>944</v>
      </c>
      <c r="C216" s="149" t="s">
        <v>750</v>
      </c>
      <c r="D216" s="149" t="s">
        <v>947</v>
      </c>
      <c r="E216" s="149" t="s">
        <v>937</v>
      </c>
      <c r="F216" s="151"/>
      <c r="G216" s="151"/>
      <c r="H216" s="151"/>
      <c r="I216" s="152"/>
    </row>
    <row r="217" spans="1:9" ht="12.75">
      <c r="A217" s="154" t="s">
        <v>936</v>
      </c>
      <c r="B217" s="149" t="s">
        <v>947</v>
      </c>
      <c r="C217" s="149" t="s">
        <v>944</v>
      </c>
      <c r="D217" s="149" t="s">
        <v>937</v>
      </c>
      <c r="E217" s="149"/>
      <c r="F217" s="151"/>
      <c r="G217" s="151"/>
      <c r="H217" s="151"/>
      <c r="I217" s="152"/>
    </row>
    <row r="218" spans="1:9" ht="12.75">
      <c r="A218" s="154" t="s">
        <v>937</v>
      </c>
      <c r="B218" s="149" t="s">
        <v>937</v>
      </c>
      <c r="C218" s="149" t="s">
        <v>947</v>
      </c>
      <c r="D218" s="149"/>
      <c r="E218" s="149" t="s">
        <v>948</v>
      </c>
      <c r="F218" s="151"/>
      <c r="G218" s="151"/>
      <c r="H218" s="151"/>
      <c r="I218" s="152"/>
    </row>
    <row r="219" spans="1:9" ht="12.75">
      <c r="A219" s="154"/>
      <c r="B219" s="156"/>
      <c r="C219" s="149" t="s">
        <v>937</v>
      </c>
      <c r="D219" s="149" t="s">
        <v>949</v>
      </c>
      <c r="E219" s="149" t="s">
        <v>950</v>
      </c>
      <c r="F219" s="151">
        <v>3</v>
      </c>
      <c r="G219" s="151">
        <v>3</v>
      </c>
      <c r="H219" s="151">
        <v>3</v>
      </c>
      <c r="I219" s="152">
        <v>2</v>
      </c>
    </row>
    <row r="220" spans="1:9" ht="12.75">
      <c r="A220" s="154"/>
      <c r="B220" s="149" t="s">
        <v>951</v>
      </c>
      <c r="C220" s="149"/>
      <c r="D220" s="149" t="s">
        <v>952</v>
      </c>
      <c r="E220" s="149" t="s">
        <v>953</v>
      </c>
      <c r="F220" s="151"/>
      <c r="G220" s="151"/>
      <c r="H220" s="151"/>
      <c r="I220" s="152"/>
    </row>
    <row r="221" spans="1:9" ht="12.75">
      <c r="A221" s="155"/>
      <c r="B221" s="149" t="s">
        <v>954</v>
      </c>
      <c r="C221" s="149" t="s">
        <v>955</v>
      </c>
      <c r="D221" s="149"/>
      <c r="E221" s="149" t="s">
        <v>956</v>
      </c>
      <c r="F221" s="151"/>
      <c r="G221" s="151"/>
      <c r="H221" s="151"/>
      <c r="I221" s="152"/>
    </row>
    <row r="222" spans="1:9" ht="12.75">
      <c r="A222" s="155"/>
      <c r="B222" s="149"/>
      <c r="C222" s="149" t="s">
        <v>937</v>
      </c>
      <c r="D222" s="149" t="s">
        <v>957</v>
      </c>
      <c r="E222" s="149" t="s">
        <v>958</v>
      </c>
      <c r="F222" s="151"/>
      <c r="G222" s="151"/>
      <c r="H222" s="151"/>
      <c r="I222" s="152"/>
    </row>
    <row r="223" spans="1:9" ht="12.75">
      <c r="A223" s="155"/>
      <c r="B223" s="149"/>
      <c r="C223" s="149"/>
      <c r="D223" s="149" t="s">
        <v>959</v>
      </c>
      <c r="E223" s="149"/>
      <c r="F223" s="151"/>
      <c r="G223" s="151"/>
      <c r="H223" s="151"/>
      <c r="I223" s="152"/>
    </row>
    <row r="224" spans="1:9" ht="13.5" thickBot="1">
      <c r="A224" s="165"/>
      <c r="B224" s="166"/>
      <c r="C224" s="161"/>
      <c r="D224" s="166"/>
      <c r="E224" s="161"/>
      <c r="F224" s="162"/>
      <c r="G224" s="162"/>
      <c r="H224" s="162"/>
      <c r="I224" s="163"/>
    </row>
    <row r="225" spans="1:9" ht="12.75">
      <c r="A225" s="167"/>
      <c r="B225" s="142"/>
      <c r="C225" s="142"/>
      <c r="D225" s="143"/>
      <c r="E225" s="144"/>
      <c r="F225" s="145"/>
      <c r="G225" s="145"/>
      <c r="H225" s="145"/>
      <c r="I225" s="146"/>
    </row>
    <row r="226" spans="1:9" ht="12.75">
      <c r="A226" s="153" t="s">
        <v>465</v>
      </c>
      <c r="B226" s="149" t="s">
        <v>960</v>
      </c>
      <c r="C226" s="149" t="s">
        <v>961</v>
      </c>
      <c r="D226" s="149" t="s">
        <v>962</v>
      </c>
      <c r="E226" s="149" t="s">
        <v>963</v>
      </c>
      <c r="F226" s="151"/>
      <c r="G226" s="151"/>
      <c r="H226" s="151"/>
      <c r="I226" s="152"/>
    </row>
    <row r="227" spans="1:9" ht="12.75">
      <c r="A227" s="154" t="s">
        <v>964</v>
      </c>
      <c r="B227" s="149"/>
      <c r="C227" s="149"/>
      <c r="D227" s="149"/>
      <c r="E227" s="149" t="s">
        <v>965</v>
      </c>
      <c r="F227" s="151"/>
      <c r="G227" s="151"/>
      <c r="H227" s="151"/>
      <c r="I227" s="152"/>
    </row>
    <row r="228" spans="1:9" ht="12.75">
      <c r="A228" s="154" t="s">
        <v>966</v>
      </c>
      <c r="B228" s="149"/>
      <c r="C228" s="149"/>
      <c r="D228" s="193"/>
      <c r="E228" s="149"/>
      <c r="F228" s="151"/>
      <c r="G228" s="151"/>
      <c r="H228" s="151"/>
      <c r="I228" s="152"/>
    </row>
    <row r="229" spans="1:9" ht="12.75">
      <c r="A229" s="154"/>
      <c r="B229" s="149" t="s">
        <v>967</v>
      </c>
      <c r="C229" s="149" t="s">
        <v>968</v>
      </c>
      <c r="D229" s="149" t="s">
        <v>969</v>
      </c>
      <c r="E229" s="149" t="s">
        <v>970</v>
      </c>
      <c r="F229" s="151">
        <v>3</v>
      </c>
      <c r="G229" s="151">
        <v>3</v>
      </c>
      <c r="H229" s="178">
        <v>3</v>
      </c>
      <c r="I229" s="152">
        <v>2</v>
      </c>
    </row>
    <row r="230" spans="1:9" ht="12.75">
      <c r="A230" s="154"/>
      <c r="B230" s="149"/>
      <c r="C230" s="149" t="s">
        <v>971</v>
      </c>
      <c r="D230" s="149"/>
      <c r="E230" s="149" t="s">
        <v>972</v>
      </c>
      <c r="F230" s="151"/>
      <c r="G230" s="151"/>
      <c r="H230" s="151"/>
      <c r="I230" s="152"/>
    </row>
    <row r="231" spans="1:9" ht="12.75">
      <c r="A231" s="154"/>
      <c r="B231" s="149"/>
      <c r="C231" s="149"/>
      <c r="D231" s="149"/>
      <c r="E231" s="149" t="s">
        <v>973</v>
      </c>
      <c r="F231" s="260"/>
      <c r="G231" s="260"/>
      <c r="H231" s="260"/>
      <c r="I231" s="261"/>
    </row>
    <row r="232" spans="1:9" ht="12.75">
      <c r="A232" s="147"/>
      <c r="B232" s="149"/>
      <c r="C232" s="149"/>
      <c r="D232" s="149"/>
      <c r="E232" s="149" t="s">
        <v>974</v>
      </c>
      <c r="F232" s="151"/>
      <c r="G232" s="151"/>
      <c r="H232" s="151"/>
      <c r="I232" s="152"/>
    </row>
    <row r="233" spans="1:9" ht="13.5" thickBot="1">
      <c r="A233" s="158"/>
      <c r="B233" s="159"/>
      <c r="C233" s="160"/>
      <c r="D233" s="159"/>
      <c r="E233" s="166"/>
      <c r="F233" s="162"/>
      <c r="G233" s="162"/>
      <c r="H233" s="162"/>
      <c r="I233" s="163"/>
    </row>
    <row r="234" spans="1:9" ht="12.75">
      <c r="A234" s="171"/>
      <c r="B234" s="164"/>
      <c r="C234" s="144"/>
      <c r="D234" s="164"/>
      <c r="E234" s="164"/>
      <c r="F234" s="145"/>
      <c r="G234" s="145"/>
      <c r="H234" s="145"/>
      <c r="I234" s="146"/>
    </row>
    <row r="235" spans="1:9" ht="12.75">
      <c r="A235" s="153" t="s">
        <v>466</v>
      </c>
      <c r="B235" s="149" t="s">
        <v>975</v>
      </c>
      <c r="C235" s="149" t="s">
        <v>976</v>
      </c>
      <c r="D235" s="149" t="s">
        <v>977</v>
      </c>
      <c r="E235" s="149" t="s">
        <v>978</v>
      </c>
      <c r="F235" s="151"/>
      <c r="G235" s="151"/>
      <c r="H235" s="151"/>
      <c r="I235" s="152"/>
    </row>
    <row r="236" spans="1:9" ht="12.75">
      <c r="A236" s="154" t="s">
        <v>979</v>
      </c>
      <c r="B236" s="149" t="s">
        <v>980</v>
      </c>
      <c r="C236" s="149"/>
      <c r="D236" s="149" t="s">
        <v>981</v>
      </c>
      <c r="E236" s="149" t="s">
        <v>982</v>
      </c>
      <c r="F236" s="178">
        <v>4</v>
      </c>
      <c r="G236" s="151">
        <v>3</v>
      </c>
      <c r="H236" s="178">
        <v>3</v>
      </c>
      <c r="I236" s="179">
        <v>3</v>
      </c>
    </row>
    <row r="237" spans="1:9" ht="12.75">
      <c r="A237" s="154" t="s">
        <v>966</v>
      </c>
      <c r="B237" s="149"/>
      <c r="C237" s="149" t="s">
        <v>968</v>
      </c>
      <c r="D237" s="149" t="s">
        <v>983</v>
      </c>
      <c r="E237" s="149" t="s">
        <v>965</v>
      </c>
      <c r="F237" s="151"/>
      <c r="G237" s="151"/>
      <c r="H237" s="151"/>
      <c r="I237" s="152"/>
    </row>
    <row r="238" spans="1:9" ht="12.75">
      <c r="A238" s="154"/>
      <c r="B238" s="149" t="s">
        <v>984</v>
      </c>
      <c r="C238" s="149" t="s">
        <v>971</v>
      </c>
      <c r="D238" s="149"/>
      <c r="E238" s="149"/>
      <c r="F238" s="260"/>
      <c r="G238" s="260"/>
      <c r="H238" s="260"/>
      <c r="I238" s="261"/>
    </row>
    <row r="239" spans="1:9" ht="12.75">
      <c r="A239" s="154"/>
      <c r="B239" s="156"/>
      <c r="C239" s="149"/>
      <c r="D239" s="149"/>
      <c r="E239" s="149" t="s">
        <v>985</v>
      </c>
      <c r="F239" s="151"/>
      <c r="G239" s="151"/>
      <c r="H239" s="151"/>
      <c r="I239" s="152"/>
    </row>
    <row r="240" spans="1:9" ht="12.75">
      <c r="A240" s="154"/>
      <c r="B240" s="149"/>
      <c r="C240" s="149"/>
      <c r="D240" s="149"/>
      <c r="E240" s="149" t="s">
        <v>1052</v>
      </c>
      <c r="F240" s="151"/>
      <c r="G240" s="151"/>
      <c r="H240" s="151"/>
      <c r="I240" s="152"/>
    </row>
    <row r="241" spans="1:9" ht="12.75">
      <c r="A241" s="155"/>
      <c r="B241" s="149"/>
      <c r="C241" s="149"/>
      <c r="D241" s="149"/>
      <c r="E241" s="149" t="s">
        <v>0</v>
      </c>
      <c r="F241" s="151"/>
      <c r="G241" s="151"/>
      <c r="H241" s="151"/>
      <c r="I241" s="152"/>
    </row>
    <row r="242" spans="1:9" ht="12.75">
      <c r="A242" s="155"/>
      <c r="B242" s="149"/>
      <c r="C242" s="149"/>
      <c r="D242" s="149"/>
      <c r="E242" s="149" t="s">
        <v>1</v>
      </c>
      <c r="F242" s="151"/>
      <c r="G242" s="151"/>
      <c r="H242" s="151"/>
      <c r="I242" s="152"/>
    </row>
    <row r="243" spans="1:9" ht="13.5" thickBot="1">
      <c r="A243" s="165"/>
      <c r="B243" s="166"/>
      <c r="C243" s="161"/>
      <c r="D243" s="166"/>
      <c r="E243" s="161"/>
      <c r="F243" s="162"/>
      <c r="G243" s="162"/>
      <c r="H243" s="162"/>
      <c r="I243" s="163"/>
    </row>
    <row r="244" spans="1:9" ht="12.75">
      <c r="A244" s="167"/>
      <c r="B244" s="142"/>
      <c r="C244" s="142"/>
      <c r="D244" s="143"/>
      <c r="E244" s="144"/>
      <c r="F244" s="145"/>
      <c r="G244" s="145"/>
      <c r="H244" s="145"/>
      <c r="I244" s="146"/>
    </row>
    <row r="245" spans="1:9" ht="12.75">
      <c r="A245" s="153" t="s">
        <v>467</v>
      </c>
      <c r="B245" s="149"/>
      <c r="C245" s="149"/>
      <c r="D245" s="149"/>
      <c r="E245" s="149"/>
      <c r="F245" s="151"/>
      <c r="G245" s="151"/>
      <c r="H245" s="151"/>
      <c r="I245" s="152"/>
    </row>
    <row r="246" spans="1:9" ht="12.75">
      <c r="A246" s="153"/>
      <c r="B246" s="149" t="s">
        <v>2</v>
      </c>
      <c r="C246" s="149" t="s">
        <v>3</v>
      </c>
      <c r="D246" s="149" t="s">
        <v>3</v>
      </c>
      <c r="E246" s="149" t="s">
        <v>4</v>
      </c>
      <c r="F246" s="151"/>
      <c r="G246" s="151"/>
      <c r="H246" s="151"/>
      <c r="I246" s="152"/>
    </row>
    <row r="247" spans="1:9" ht="12.75">
      <c r="A247" s="154"/>
      <c r="B247" s="149" t="s">
        <v>5</v>
      </c>
      <c r="C247" s="149" t="s">
        <v>6</v>
      </c>
      <c r="D247" s="149" t="s">
        <v>7</v>
      </c>
      <c r="E247" s="149" t="s">
        <v>8</v>
      </c>
      <c r="F247" s="151">
        <v>3</v>
      </c>
      <c r="G247" s="151">
        <v>3</v>
      </c>
      <c r="H247" s="151">
        <v>3</v>
      </c>
      <c r="I247" s="152">
        <v>3</v>
      </c>
    </row>
    <row r="248" spans="1:9" ht="12.75">
      <c r="A248" s="154" t="s">
        <v>9</v>
      </c>
      <c r="B248" s="149"/>
      <c r="C248" s="149" t="s">
        <v>10</v>
      </c>
      <c r="D248" s="193"/>
      <c r="E248" s="149"/>
      <c r="F248" s="151"/>
      <c r="G248" s="151"/>
      <c r="H248" s="151"/>
      <c r="I248" s="152"/>
    </row>
    <row r="249" spans="1:9" ht="12.75">
      <c r="A249" s="154"/>
      <c r="B249" s="149"/>
      <c r="C249" s="149"/>
      <c r="D249" s="149" t="s">
        <v>11</v>
      </c>
      <c r="E249" s="149"/>
      <c r="F249" s="260"/>
      <c r="G249" s="260"/>
      <c r="H249" s="260"/>
      <c r="I249" s="261"/>
    </row>
    <row r="250" spans="1:9" ht="12.75">
      <c r="A250" s="154"/>
      <c r="B250" s="149"/>
      <c r="C250" s="149" t="s">
        <v>12</v>
      </c>
      <c r="D250" s="149"/>
      <c r="E250" s="149"/>
      <c r="F250" s="151"/>
      <c r="G250" s="151"/>
      <c r="H250" s="151"/>
      <c r="I250" s="152"/>
    </row>
    <row r="251" spans="1:9" ht="13.5" thickBot="1">
      <c r="A251" s="158"/>
      <c r="B251" s="159"/>
      <c r="C251" s="160"/>
      <c r="D251" s="159"/>
      <c r="E251" s="166"/>
      <c r="F251" s="162"/>
      <c r="G251" s="162"/>
      <c r="H251" s="162"/>
      <c r="I251" s="163"/>
    </row>
    <row r="252" spans="1:9" ht="12.75">
      <c r="A252" s="171"/>
      <c r="B252" s="164"/>
      <c r="C252" s="144"/>
      <c r="D252" s="164"/>
      <c r="E252" s="164"/>
      <c r="F252" s="145"/>
      <c r="G252" s="145"/>
      <c r="H252" s="145"/>
      <c r="I252" s="146"/>
    </row>
    <row r="253" spans="1:9" ht="12.75">
      <c r="A253" s="153" t="s">
        <v>468</v>
      </c>
      <c r="B253" s="149"/>
      <c r="C253" s="149"/>
      <c r="D253" s="149"/>
      <c r="E253" s="149"/>
      <c r="F253" s="151"/>
      <c r="G253" s="151"/>
      <c r="H253" s="151"/>
      <c r="I253" s="152"/>
    </row>
    <row r="254" spans="1:9" ht="12.75">
      <c r="A254" s="153"/>
      <c r="B254" s="149" t="s">
        <v>13</v>
      </c>
      <c r="C254" s="149" t="s">
        <v>14</v>
      </c>
      <c r="D254" s="149" t="s">
        <v>15</v>
      </c>
      <c r="E254" s="149" t="s">
        <v>16</v>
      </c>
      <c r="F254" s="151"/>
      <c r="G254" s="151"/>
      <c r="H254" s="151"/>
      <c r="I254" s="152"/>
    </row>
    <row r="255" spans="1:9" ht="12.75">
      <c r="A255" s="154"/>
      <c r="B255" s="149"/>
      <c r="C255" s="149" t="s">
        <v>17</v>
      </c>
      <c r="D255" s="149"/>
      <c r="E255" s="149"/>
      <c r="F255" s="151"/>
      <c r="G255" s="151"/>
      <c r="H255" s="151"/>
      <c r="I255" s="152"/>
    </row>
    <row r="256" spans="1:9" ht="12.75">
      <c r="A256" s="154" t="s">
        <v>18</v>
      </c>
      <c r="B256" s="149" t="s">
        <v>19</v>
      </c>
      <c r="C256" s="149" t="s">
        <v>20</v>
      </c>
      <c r="D256" s="149" t="s">
        <v>21</v>
      </c>
      <c r="E256" s="149" t="s">
        <v>22</v>
      </c>
      <c r="F256" s="151"/>
      <c r="G256" s="151"/>
      <c r="H256" s="151"/>
      <c r="I256" s="152"/>
    </row>
    <row r="257" spans="1:9" ht="12.75">
      <c r="A257" s="154" t="s">
        <v>23</v>
      </c>
      <c r="B257" s="149" t="s">
        <v>24</v>
      </c>
      <c r="C257" s="149" t="s">
        <v>25</v>
      </c>
      <c r="D257" s="149"/>
      <c r="E257" s="149" t="s">
        <v>26</v>
      </c>
      <c r="F257" s="151">
        <v>3</v>
      </c>
      <c r="G257" s="151">
        <v>3</v>
      </c>
      <c r="H257" s="178">
        <v>3</v>
      </c>
      <c r="I257" s="152">
        <v>2</v>
      </c>
    </row>
    <row r="258" spans="1:9" ht="12.75">
      <c r="A258" s="154" t="s">
        <v>27</v>
      </c>
      <c r="B258" s="156" t="s">
        <v>28</v>
      </c>
      <c r="C258" s="149"/>
      <c r="D258" s="149" t="s">
        <v>29</v>
      </c>
      <c r="E258" s="149"/>
      <c r="F258" s="151"/>
      <c r="G258" s="151"/>
      <c r="H258" s="151"/>
      <c r="I258" s="152"/>
    </row>
    <row r="259" spans="1:9" ht="12.75">
      <c r="A259" s="154"/>
      <c r="B259" s="149"/>
      <c r="C259" s="149"/>
      <c r="D259" s="149" t="s">
        <v>30</v>
      </c>
      <c r="E259" s="149" t="s">
        <v>31</v>
      </c>
      <c r="F259" s="260"/>
      <c r="G259" s="260"/>
      <c r="H259" s="260"/>
      <c r="I259" s="261"/>
    </row>
    <row r="260" spans="1:9" ht="12.75">
      <c r="A260" s="155"/>
      <c r="B260" s="149" t="s">
        <v>32</v>
      </c>
      <c r="C260" s="149"/>
      <c r="D260" s="149"/>
      <c r="E260" s="149" t="s">
        <v>33</v>
      </c>
      <c r="F260" s="151"/>
      <c r="G260" s="151"/>
      <c r="H260" s="151"/>
      <c r="I260" s="152"/>
    </row>
    <row r="261" spans="1:9" ht="13.5" thickBot="1">
      <c r="A261" s="165"/>
      <c r="B261" s="166"/>
      <c r="C261" s="161"/>
      <c r="D261" s="166"/>
      <c r="E261" s="161"/>
      <c r="F261" s="162"/>
      <c r="G261" s="162"/>
      <c r="H261" s="162"/>
      <c r="I261" s="163"/>
    </row>
    <row r="262" spans="1:9" ht="12.75">
      <c r="A262" s="167"/>
      <c r="B262" s="142"/>
      <c r="C262" s="142"/>
      <c r="D262" s="143"/>
      <c r="E262" s="144"/>
      <c r="F262" s="145"/>
      <c r="G262" s="145"/>
      <c r="H262" s="145"/>
      <c r="I262" s="146"/>
    </row>
    <row r="263" spans="1:9" ht="12.75">
      <c r="A263" s="153"/>
      <c r="B263" s="149" t="s">
        <v>34</v>
      </c>
      <c r="C263" s="149" t="s">
        <v>35</v>
      </c>
      <c r="D263" s="149" t="s">
        <v>36</v>
      </c>
      <c r="E263" s="149" t="s">
        <v>37</v>
      </c>
      <c r="F263" s="151"/>
      <c r="G263" s="151"/>
      <c r="H263" s="151"/>
      <c r="I263" s="152"/>
    </row>
    <row r="264" spans="1:9" ht="12.75">
      <c r="A264" s="153" t="s">
        <v>469</v>
      </c>
      <c r="B264" s="149" t="s">
        <v>38</v>
      </c>
      <c r="C264" s="149"/>
      <c r="D264" s="149" t="s">
        <v>39</v>
      </c>
      <c r="E264" s="149" t="s">
        <v>40</v>
      </c>
      <c r="F264" s="151"/>
      <c r="G264" s="151"/>
      <c r="H264" s="151"/>
      <c r="I264" s="152"/>
    </row>
    <row r="265" spans="1:9" ht="12.75">
      <c r="A265" s="154" t="s">
        <v>41</v>
      </c>
      <c r="B265" s="149"/>
      <c r="C265" s="149" t="s">
        <v>42</v>
      </c>
      <c r="D265" s="193" t="s">
        <v>43</v>
      </c>
      <c r="E265" s="149" t="s">
        <v>44</v>
      </c>
      <c r="F265" s="151"/>
      <c r="G265" s="151"/>
      <c r="H265" s="151"/>
      <c r="I265" s="152"/>
    </row>
    <row r="266" spans="1:9" ht="12.75">
      <c r="A266" s="154"/>
      <c r="B266" s="149" t="s">
        <v>45</v>
      </c>
      <c r="C266" s="149" t="s">
        <v>46</v>
      </c>
      <c r="D266" s="149" t="s">
        <v>47</v>
      </c>
      <c r="E266" s="149"/>
      <c r="F266" s="151">
        <v>4</v>
      </c>
      <c r="G266" s="151"/>
      <c r="H266" s="178">
        <v>3</v>
      </c>
      <c r="I266" s="152">
        <v>3</v>
      </c>
    </row>
    <row r="267" spans="1:9" ht="12.75">
      <c r="A267" s="154"/>
      <c r="B267" s="149" t="s">
        <v>48</v>
      </c>
      <c r="C267" s="149"/>
      <c r="D267" s="149" t="s">
        <v>49</v>
      </c>
      <c r="E267" s="149" t="s">
        <v>50</v>
      </c>
      <c r="F267" s="151"/>
      <c r="G267" s="151"/>
      <c r="H267" s="151"/>
      <c r="I267" s="152"/>
    </row>
    <row r="268" spans="1:9" ht="12.75">
      <c r="A268" s="154"/>
      <c r="B268" s="149" t="s">
        <v>51</v>
      </c>
      <c r="C268" s="149"/>
      <c r="D268" s="149" t="s">
        <v>46</v>
      </c>
      <c r="E268" s="149" t="s">
        <v>52</v>
      </c>
      <c r="F268" s="151"/>
      <c r="G268" s="151"/>
      <c r="H268" s="151"/>
      <c r="I268" s="152"/>
    </row>
    <row r="269" spans="1:9" ht="12.75">
      <c r="A269" s="147"/>
      <c r="B269" s="149"/>
      <c r="C269" s="149"/>
      <c r="D269" s="149"/>
      <c r="E269" s="149" t="s">
        <v>53</v>
      </c>
      <c r="F269" s="151"/>
      <c r="G269" s="151"/>
      <c r="H269" s="151"/>
      <c r="I269" s="152"/>
    </row>
    <row r="270" spans="1:9" ht="12.75">
      <c r="A270" s="147"/>
      <c r="B270" s="149" t="s">
        <v>54</v>
      </c>
      <c r="C270" s="149"/>
      <c r="D270" s="149"/>
      <c r="E270" s="149" t="s">
        <v>55</v>
      </c>
      <c r="F270" s="151"/>
      <c r="G270" s="151"/>
      <c r="H270" s="151"/>
      <c r="I270" s="152"/>
    </row>
    <row r="271" spans="1:9" ht="12.75">
      <c r="A271" s="147"/>
      <c r="B271" s="149"/>
      <c r="C271" s="149"/>
      <c r="D271" s="149"/>
      <c r="E271" s="149" t="s">
        <v>56</v>
      </c>
      <c r="F271" s="151"/>
      <c r="G271" s="151"/>
      <c r="H271" s="151"/>
      <c r="I271" s="152"/>
    </row>
    <row r="272" spans="1:9" ht="13.5" thickBot="1">
      <c r="A272" s="158"/>
      <c r="B272" s="159"/>
      <c r="C272" s="160"/>
      <c r="D272" s="159"/>
      <c r="E272" s="166"/>
      <c r="F272" s="162"/>
      <c r="G272" s="162"/>
      <c r="H272" s="162"/>
      <c r="I272" s="163"/>
    </row>
    <row r="273" spans="1:9" ht="12.75">
      <c r="A273" s="171"/>
      <c r="B273" s="164"/>
      <c r="C273" s="144"/>
      <c r="D273" s="164"/>
      <c r="E273" s="164"/>
      <c r="F273" s="145"/>
      <c r="G273" s="145"/>
      <c r="H273" s="145"/>
      <c r="I273" s="146"/>
    </row>
    <row r="274" spans="1:9" ht="12.75">
      <c r="A274" s="153"/>
      <c r="B274" s="149"/>
      <c r="C274" s="149" t="s">
        <v>57</v>
      </c>
      <c r="D274" s="149" t="s">
        <v>58</v>
      </c>
      <c r="E274" s="149" t="s">
        <v>59</v>
      </c>
      <c r="F274" s="151"/>
      <c r="G274" s="151"/>
      <c r="H274" s="151"/>
      <c r="I274" s="152"/>
    </row>
    <row r="275" spans="1:9" ht="12.75">
      <c r="A275" s="153" t="s">
        <v>470</v>
      </c>
      <c r="B275" s="149" t="s">
        <v>60</v>
      </c>
      <c r="C275" s="149" t="s">
        <v>61</v>
      </c>
      <c r="D275" s="149" t="s">
        <v>62</v>
      </c>
      <c r="E275" s="149"/>
      <c r="F275" s="151">
        <v>3</v>
      </c>
      <c r="G275" s="151"/>
      <c r="H275" s="151">
        <v>3</v>
      </c>
      <c r="I275" s="152">
        <v>2</v>
      </c>
    </row>
    <row r="276" spans="1:9" ht="12.75">
      <c r="A276" s="154" t="s">
        <v>63</v>
      </c>
      <c r="B276" s="149" t="s">
        <v>64</v>
      </c>
      <c r="C276" s="149" t="s">
        <v>65</v>
      </c>
      <c r="D276" s="149" t="s">
        <v>66</v>
      </c>
      <c r="E276" s="149"/>
      <c r="F276" s="151"/>
      <c r="G276" s="151"/>
      <c r="H276" s="151"/>
      <c r="I276" s="152"/>
    </row>
    <row r="277" spans="1:9" ht="12.75">
      <c r="A277" s="154"/>
      <c r="B277" s="149"/>
      <c r="C277" s="149"/>
      <c r="D277" s="149" t="s">
        <v>67</v>
      </c>
      <c r="E277" s="149"/>
      <c r="F277" s="151"/>
      <c r="G277" s="151"/>
      <c r="H277" s="151"/>
      <c r="I277" s="152"/>
    </row>
    <row r="278" spans="1:9" ht="13.5" thickBot="1">
      <c r="A278" s="165"/>
      <c r="B278" s="166"/>
      <c r="C278" s="161"/>
      <c r="D278" s="166"/>
      <c r="E278" s="161"/>
      <c r="F278" s="162"/>
      <c r="G278" s="162"/>
      <c r="H278" s="162"/>
      <c r="I278" s="163"/>
    </row>
    <row r="279" spans="1:9" ht="12.75">
      <c r="A279" s="167"/>
      <c r="B279" s="142"/>
      <c r="C279" s="142"/>
      <c r="D279" s="143"/>
      <c r="E279" s="144"/>
      <c r="F279" s="145"/>
      <c r="G279" s="145"/>
      <c r="H279" s="145"/>
      <c r="I279" s="146"/>
    </row>
    <row r="280" spans="1:9" ht="12.75">
      <c r="A280" s="153" t="s">
        <v>471</v>
      </c>
      <c r="B280" s="149"/>
      <c r="C280" s="149"/>
      <c r="D280" s="149"/>
      <c r="E280" s="149"/>
      <c r="F280" s="151"/>
      <c r="G280" s="151"/>
      <c r="H280" s="151"/>
      <c r="I280" s="152"/>
    </row>
    <row r="281" spans="1:9" ht="12.75">
      <c r="A281" s="153"/>
      <c r="B281" s="149"/>
      <c r="C281" s="149"/>
      <c r="D281" s="149"/>
      <c r="E281" s="149"/>
      <c r="F281" s="151"/>
      <c r="G281" s="151"/>
      <c r="H281" s="151"/>
      <c r="I281" s="152"/>
    </row>
    <row r="282" spans="1:9" ht="12.75">
      <c r="A282" s="154" t="s">
        <v>68</v>
      </c>
      <c r="B282" s="149" t="s">
        <v>69</v>
      </c>
      <c r="C282" s="149" t="s">
        <v>70</v>
      </c>
      <c r="D282" s="149" t="s">
        <v>71</v>
      </c>
      <c r="E282" s="149" t="s">
        <v>72</v>
      </c>
      <c r="F282" s="151">
        <v>3</v>
      </c>
      <c r="G282" s="151"/>
      <c r="H282" s="151">
        <v>3</v>
      </c>
      <c r="I282" s="152">
        <v>3</v>
      </c>
    </row>
    <row r="283" spans="1:9" ht="12.75">
      <c r="A283" s="154"/>
      <c r="B283" s="149"/>
      <c r="C283" s="149" t="s">
        <v>73</v>
      </c>
      <c r="D283" s="193" t="s">
        <v>74</v>
      </c>
      <c r="E283" s="149" t="s">
        <v>75</v>
      </c>
      <c r="F283" s="151"/>
      <c r="G283" s="151"/>
      <c r="H283" s="151"/>
      <c r="I283" s="152"/>
    </row>
    <row r="284" spans="1:9" ht="12.75">
      <c r="A284" s="154"/>
      <c r="B284" s="149" t="s">
        <v>76</v>
      </c>
      <c r="C284" s="149"/>
      <c r="D284" s="149"/>
      <c r="E284" s="149"/>
      <c r="F284" s="151"/>
      <c r="G284" s="151"/>
      <c r="H284" s="151"/>
      <c r="I284" s="152"/>
    </row>
    <row r="285" spans="1:9" ht="12.75">
      <c r="A285" s="154"/>
      <c r="B285" s="149" t="s">
        <v>77</v>
      </c>
      <c r="C285" s="149" t="s">
        <v>78</v>
      </c>
      <c r="D285" s="149" t="s">
        <v>79</v>
      </c>
      <c r="E285" s="149" t="s">
        <v>80</v>
      </c>
      <c r="F285" s="151"/>
      <c r="G285" s="151"/>
      <c r="H285" s="151"/>
      <c r="I285" s="152"/>
    </row>
    <row r="286" spans="1:9" ht="12.75">
      <c r="A286" s="154"/>
      <c r="B286" s="149" t="s">
        <v>81</v>
      </c>
      <c r="C286" s="149" t="s">
        <v>82</v>
      </c>
      <c r="D286" s="149" t="s">
        <v>83</v>
      </c>
      <c r="E286" s="149" t="s">
        <v>84</v>
      </c>
      <c r="F286" s="151"/>
      <c r="G286" s="151"/>
      <c r="H286" s="151"/>
      <c r="I286" s="152"/>
    </row>
    <row r="287" spans="1:9" ht="12.75">
      <c r="A287" s="147"/>
      <c r="B287" s="149"/>
      <c r="C287" s="149" t="s">
        <v>85</v>
      </c>
      <c r="D287" s="149"/>
      <c r="E287" s="149"/>
      <c r="F287" s="151"/>
      <c r="G287" s="151"/>
      <c r="H287" s="151"/>
      <c r="I287" s="152"/>
    </row>
    <row r="288" spans="1:9" ht="13.5" thickBot="1">
      <c r="A288" s="158"/>
      <c r="B288" s="159"/>
      <c r="C288" s="160"/>
      <c r="D288" s="159"/>
      <c r="E288" s="166"/>
      <c r="F288" s="162"/>
      <c r="G288" s="162"/>
      <c r="H288" s="162"/>
      <c r="I288" s="163"/>
    </row>
    <row r="289" spans="1:9" ht="12.75">
      <c r="A289" s="171"/>
      <c r="B289" s="164"/>
      <c r="C289" s="144"/>
      <c r="D289" s="164"/>
      <c r="E289" s="164"/>
      <c r="F289" s="145"/>
      <c r="G289" s="145"/>
      <c r="H289" s="145"/>
      <c r="I289" s="146"/>
    </row>
    <row r="290" spans="1:9" ht="12.75">
      <c r="A290" s="153" t="s">
        <v>472</v>
      </c>
      <c r="B290" s="149"/>
      <c r="C290" s="149"/>
      <c r="D290" s="149"/>
      <c r="E290" s="149"/>
      <c r="F290" s="151"/>
      <c r="G290" s="151"/>
      <c r="H290" s="151"/>
      <c r="I290" s="152"/>
    </row>
    <row r="291" spans="1:9" ht="12.75">
      <c r="A291" s="154" t="s">
        <v>86</v>
      </c>
      <c r="B291" s="149" t="s">
        <v>87</v>
      </c>
      <c r="C291" s="149" t="s">
        <v>88</v>
      </c>
      <c r="D291" s="149" t="s">
        <v>89</v>
      </c>
      <c r="E291" s="149" t="s">
        <v>72</v>
      </c>
      <c r="F291" s="151"/>
      <c r="G291" s="151"/>
      <c r="H291" s="151"/>
      <c r="I291" s="152"/>
    </row>
    <row r="292" spans="1:9" ht="12.75">
      <c r="A292" s="154"/>
      <c r="B292" s="149" t="s">
        <v>90</v>
      </c>
      <c r="C292" s="149" t="s">
        <v>91</v>
      </c>
      <c r="D292" s="149" t="s">
        <v>92</v>
      </c>
      <c r="E292" s="149" t="s">
        <v>93</v>
      </c>
      <c r="F292" s="151">
        <v>3</v>
      </c>
      <c r="G292" s="151"/>
      <c r="H292" s="151">
        <v>3</v>
      </c>
      <c r="I292" s="152">
        <v>3</v>
      </c>
    </row>
    <row r="293" spans="1:9" ht="12.75">
      <c r="A293" s="154"/>
      <c r="B293" s="156"/>
      <c r="C293" s="149" t="s">
        <v>94</v>
      </c>
      <c r="D293" s="149" t="s">
        <v>95</v>
      </c>
      <c r="E293" s="149"/>
      <c r="F293" s="151"/>
      <c r="G293" s="151"/>
      <c r="H293" s="151"/>
      <c r="I293" s="152"/>
    </row>
    <row r="294" spans="1:9" ht="12.75">
      <c r="A294" s="154"/>
      <c r="B294" s="149" t="s">
        <v>96</v>
      </c>
      <c r="C294" s="149"/>
      <c r="D294" s="149"/>
      <c r="E294" s="149" t="s">
        <v>97</v>
      </c>
      <c r="F294" s="151"/>
      <c r="G294" s="151"/>
      <c r="H294" s="151"/>
      <c r="I294" s="152"/>
    </row>
    <row r="295" spans="1:9" ht="12.75">
      <c r="A295" s="155"/>
      <c r="B295" s="149" t="s">
        <v>98</v>
      </c>
      <c r="C295" s="149" t="s">
        <v>99</v>
      </c>
      <c r="D295" s="149"/>
      <c r="E295" s="149" t="s">
        <v>100</v>
      </c>
      <c r="F295" s="151"/>
      <c r="G295" s="151"/>
      <c r="H295" s="151"/>
      <c r="I295" s="152"/>
    </row>
    <row r="296" spans="1:9" ht="12.75">
      <c r="A296" s="155"/>
      <c r="B296" s="149" t="s">
        <v>101</v>
      </c>
      <c r="C296" s="149"/>
      <c r="D296" s="149"/>
      <c r="E296" s="149" t="s">
        <v>102</v>
      </c>
      <c r="F296" s="151"/>
      <c r="G296" s="151"/>
      <c r="H296" s="151"/>
      <c r="I296" s="152"/>
    </row>
    <row r="297" spans="1:9" ht="13.5" thickBot="1">
      <c r="A297" s="165"/>
      <c r="B297" s="166"/>
      <c r="C297" s="161"/>
      <c r="D297" s="166"/>
      <c r="E297" s="161"/>
      <c r="F297" s="162"/>
      <c r="G297" s="162"/>
      <c r="H297" s="162"/>
      <c r="I297" s="163"/>
    </row>
    <row r="298" spans="1:9" ht="12.75">
      <c r="A298" s="167"/>
      <c r="B298" s="142"/>
      <c r="C298" s="142"/>
      <c r="D298" s="143"/>
      <c r="E298" s="144"/>
      <c r="F298" s="145"/>
      <c r="G298" s="145"/>
      <c r="H298" s="145"/>
      <c r="I298" s="146"/>
    </row>
    <row r="299" spans="1:9" ht="12.75">
      <c r="A299" s="153" t="s">
        <v>473</v>
      </c>
      <c r="B299" s="149"/>
      <c r="C299" s="149"/>
      <c r="D299" s="149"/>
      <c r="E299" s="149"/>
      <c r="F299" s="151"/>
      <c r="G299" s="151"/>
      <c r="H299" s="151"/>
      <c r="I299" s="152"/>
    </row>
    <row r="300" spans="1:9" ht="12.75">
      <c r="A300" s="154" t="s">
        <v>103</v>
      </c>
      <c r="B300" s="149" t="s">
        <v>104</v>
      </c>
      <c r="C300" s="149" t="s">
        <v>105</v>
      </c>
      <c r="D300" s="193" t="s">
        <v>106</v>
      </c>
      <c r="E300" s="149" t="s">
        <v>107</v>
      </c>
      <c r="F300" s="151"/>
      <c r="G300" s="151"/>
      <c r="H300" s="151"/>
      <c r="I300" s="152"/>
    </row>
    <row r="301" spans="1:9" ht="12.75">
      <c r="A301" s="154"/>
      <c r="B301" s="149"/>
      <c r="C301" s="149" t="s">
        <v>108</v>
      </c>
      <c r="D301" s="149" t="s">
        <v>109</v>
      </c>
      <c r="E301" s="149" t="s">
        <v>110</v>
      </c>
      <c r="F301" s="151">
        <v>4</v>
      </c>
      <c r="G301" s="151"/>
      <c r="H301" s="151">
        <v>3</v>
      </c>
      <c r="I301" s="152">
        <v>3</v>
      </c>
    </row>
    <row r="302" spans="1:9" ht="12.75">
      <c r="A302" s="154"/>
      <c r="B302" s="149" t="s">
        <v>111</v>
      </c>
      <c r="C302" s="149" t="s">
        <v>112</v>
      </c>
      <c r="D302" s="149" t="s">
        <v>110</v>
      </c>
      <c r="E302" s="149" t="s">
        <v>113</v>
      </c>
      <c r="F302" s="151"/>
      <c r="G302" s="151"/>
      <c r="H302" s="151"/>
      <c r="I302" s="152"/>
    </row>
    <row r="303" spans="1:9" ht="12.75">
      <c r="A303" s="154"/>
      <c r="B303" s="149" t="s">
        <v>114</v>
      </c>
      <c r="C303" s="149" t="s">
        <v>115</v>
      </c>
      <c r="D303" s="149"/>
      <c r="E303" s="149" t="s">
        <v>116</v>
      </c>
      <c r="F303" s="151"/>
      <c r="G303" s="151"/>
      <c r="H303" s="151"/>
      <c r="I303" s="152"/>
    </row>
    <row r="304" spans="1:9" ht="12.75">
      <c r="A304" s="147"/>
      <c r="B304" s="149"/>
      <c r="C304" s="149" t="s">
        <v>117</v>
      </c>
      <c r="D304" s="149" t="s">
        <v>118</v>
      </c>
      <c r="E304" s="149" t="s">
        <v>119</v>
      </c>
      <c r="F304" s="151"/>
      <c r="G304" s="151"/>
      <c r="H304" s="151"/>
      <c r="I304" s="152"/>
    </row>
    <row r="305" spans="1:9" ht="12.75">
      <c r="A305" s="147"/>
      <c r="B305" s="149"/>
      <c r="C305" s="149"/>
      <c r="D305" s="149" t="s">
        <v>120</v>
      </c>
      <c r="E305" s="149"/>
      <c r="F305" s="151"/>
      <c r="G305" s="151"/>
      <c r="H305" s="151"/>
      <c r="I305" s="152"/>
    </row>
    <row r="306" spans="1:9" ht="12.75">
      <c r="A306" s="147"/>
      <c r="B306" s="149"/>
      <c r="C306" s="149" t="s">
        <v>121</v>
      </c>
      <c r="D306" s="149" t="s">
        <v>122</v>
      </c>
      <c r="E306" s="149"/>
      <c r="F306" s="151"/>
      <c r="G306" s="151"/>
      <c r="H306" s="151"/>
      <c r="I306" s="152"/>
    </row>
    <row r="307" spans="1:9" ht="12.75">
      <c r="A307" s="147"/>
      <c r="B307" s="149"/>
      <c r="C307" s="149" t="s">
        <v>123</v>
      </c>
      <c r="D307" s="149"/>
      <c r="E307" s="156"/>
      <c r="F307" s="151"/>
      <c r="G307" s="151"/>
      <c r="H307" s="151"/>
      <c r="I307" s="152"/>
    </row>
    <row r="308" spans="1:9" ht="13.5" thickBot="1">
      <c r="A308" s="158"/>
      <c r="B308" s="159"/>
      <c r="C308" s="160"/>
      <c r="D308" s="159"/>
      <c r="E308" s="166"/>
      <c r="F308" s="162"/>
      <c r="G308" s="162"/>
      <c r="H308" s="162"/>
      <c r="I308" s="163"/>
    </row>
    <row r="309" spans="1:9" ht="12.75">
      <c r="A309" s="171"/>
      <c r="B309" s="164"/>
      <c r="C309" s="144"/>
      <c r="D309" s="164"/>
      <c r="E309" s="164"/>
      <c r="F309" s="145"/>
      <c r="G309" s="145"/>
      <c r="H309" s="145"/>
      <c r="I309" s="146"/>
    </row>
    <row r="310" spans="1:9" ht="12.75">
      <c r="A310" s="153" t="s">
        <v>474</v>
      </c>
      <c r="B310" s="149"/>
      <c r="C310" s="149"/>
      <c r="D310" s="149"/>
      <c r="E310" s="149"/>
      <c r="F310" s="151"/>
      <c r="G310" s="151"/>
      <c r="H310" s="151"/>
      <c r="I310" s="152"/>
    </row>
    <row r="311" spans="1:9" ht="12.75">
      <c r="A311" s="154" t="s">
        <v>124</v>
      </c>
      <c r="B311" s="149" t="s">
        <v>125</v>
      </c>
      <c r="C311" s="149" t="s">
        <v>126</v>
      </c>
      <c r="D311" s="149" t="s">
        <v>127</v>
      </c>
      <c r="E311" s="149" t="s">
        <v>128</v>
      </c>
      <c r="F311" s="151"/>
      <c r="G311" s="151"/>
      <c r="H311" s="151"/>
      <c r="I311" s="152"/>
    </row>
    <row r="312" spans="1:9" ht="12.75">
      <c r="A312" s="154"/>
      <c r="B312" s="149" t="s">
        <v>129</v>
      </c>
      <c r="C312" s="149" t="s">
        <v>130</v>
      </c>
      <c r="D312" s="149" t="s">
        <v>109</v>
      </c>
      <c r="E312" s="149" t="s">
        <v>110</v>
      </c>
      <c r="F312" s="151">
        <v>4</v>
      </c>
      <c r="G312" s="151"/>
      <c r="H312" s="151">
        <v>3</v>
      </c>
      <c r="I312" s="152">
        <v>3</v>
      </c>
    </row>
    <row r="313" spans="1:9" ht="12.75">
      <c r="A313" s="154"/>
      <c r="B313" s="156" t="s">
        <v>131</v>
      </c>
      <c r="C313" s="149" t="s">
        <v>132</v>
      </c>
      <c r="D313" s="149" t="s">
        <v>110</v>
      </c>
      <c r="E313" s="149"/>
      <c r="F313" s="151"/>
      <c r="G313" s="151"/>
      <c r="H313" s="151"/>
      <c r="I313" s="152"/>
    </row>
    <row r="314" spans="1:9" ht="12.75">
      <c r="A314" s="154"/>
      <c r="B314" s="149"/>
      <c r="C314" s="149"/>
      <c r="D314" s="149"/>
      <c r="E314" s="149"/>
      <c r="F314" s="151"/>
      <c r="G314" s="151"/>
      <c r="H314" s="151"/>
      <c r="I314" s="152"/>
    </row>
    <row r="315" spans="1:9" ht="12.75">
      <c r="A315" s="155"/>
      <c r="B315" s="149"/>
      <c r="C315" s="149"/>
      <c r="D315" s="149"/>
      <c r="E315" s="149"/>
      <c r="F315" s="151"/>
      <c r="G315" s="151"/>
      <c r="H315" s="151"/>
      <c r="I315" s="152"/>
    </row>
    <row r="316" spans="1:9" ht="12.75">
      <c r="A316" s="155"/>
      <c r="B316" s="149" t="s">
        <v>133</v>
      </c>
      <c r="C316" s="149"/>
      <c r="D316" s="149" t="s">
        <v>118</v>
      </c>
      <c r="E316" s="149" t="s">
        <v>134</v>
      </c>
      <c r="F316" s="151"/>
      <c r="G316" s="151"/>
      <c r="H316" s="151"/>
      <c r="I316" s="152"/>
    </row>
    <row r="317" spans="1:9" ht="12.75">
      <c r="A317" s="155"/>
      <c r="B317" s="149" t="s">
        <v>135</v>
      </c>
      <c r="C317" s="149"/>
      <c r="D317" s="149" t="s">
        <v>136</v>
      </c>
      <c r="E317" s="149" t="s">
        <v>113</v>
      </c>
      <c r="F317" s="151"/>
      <c r="G317" s="151"/>
      <c r="H317" s="151"/>
      <c r="I317" s="152"/>
    </row>
    <row r="318" spans="1:9" ht="12.75">
      <c r="A318" s="155"/>
      <c r="B318" s="149" t="s">
        <v>137</v>
      </c>
      <c r="C318" s="149"/>
      <c r="D318" s="149" t="s">
        <v>122</v>
      </c>
      <c r="E318" s="193" t="s">
        <v>116</v>
      </c>
      <c r="F318" s="151"/>
      <c r="G318" s="151"/>
      <c r="H318" s="151"/>
      <c r="I318" s="152"/>
    </row>
    <row r="319" spans="1:9" ht="12.75">
      <c r="A319" s="155"/>
      <c r="B319" s="149"/>
      <c r="C319" s="149"/>
      <c r="D319" s="149"/>
      <c r="E319" s="149" t="s">
        <v>119</v>
      </c>
      <c r="F319" s="151"/>
      <c r="G319" s="151"/>
      <c r="H319" s="151"/>
      <c r="I319" s="152"/>
    </row>
    <row r="320" spans="1:9" ht="13.5" thickBot="1">
      <c r="A320" s="165"/>
      <c r="B320" s="166"/>
      <c r="C320" s="161"/>
      <c r="D320" s="166"/>
      <c r="E320" s="161"/>
      <c r="F320" s="162"/>
      <c r="G320" s="162"/>
      <c r="H320" s="162"/>
      <c r="I320" s="163"/>
    </row>
    <row r="321" spans="1:9" ht="12.75">
      <c r="A321" s="167"/>
      <c r="B321" s="142"/>
      <c r="C321" s="142"/>
      <c r="D321" s="143"/>
      <c r="E321" s="144"/>
      <c r="F321" s="145"/>
      <c r="G321" s="145"/>
      <c r="H321" s="145"/>
      <c r="I321" s="146"/>
    </row>
    <row r="322" spans="1:9" ht="12.75">
      <c r="A322" s="153" t="s">
        <v>475</v>
      </c>
      <c r="B322" s="149"/>
      <c r="C322" s="149"/>
      <c r="D322" s="149"/>
      <c r="E322" s="149"/>
      <c r="F322" s="151"/>
      <c r="G322" s="151"/>
      <c r="H322" s="151"/>
      <c r="I322" s="152"/>
    </row>
    <row r="323" spans="1:9" ht="12.75">
      <c r="A323" s="154"/>
      <c r="B323" s="149"/>
      <c r="C323" s="149"/>
      <c r="D323" s="149"/>
      <c r="E323" s="149" t="s">
        <v>834</v>
      </c>
      <c r="F323" s="151"/>
      <c r="G323" s="151"/>
      <c r="H323" s="151"/>
      <c r="I323" s="152"/>
    </row>
    <row r="324" spans="1:9" ht="12.75">
      <c r="A324" s="154" t="s">
        <v>138</v>
      </c>
      <c r="B324" s="149" t="s">
        <v>139</v>
      </c>
      <c r="C324" s="149" t="s">
        <v>140</v>
      </c>
      <c r="D324" s="193" t="s">
        <v>141</v>
      </c>
      <c r="E324" s="149" t="s">
        <v>142</v>
      </c>
      <c r="F324" s="151"/>
      <c r="G324" s="151"/>
      <c r="H324" s="151"/>
      <c r="I324" s="152"/>
    </row>
    <row r="325" spans="1:9" ht="12.75">
      <c r="A325" s="154"/>
      <c r="B325" s="149"/>
      <c r="C325" s="149" t="s">
        <v>143</v>
      </c>
      <c r="D325" s="193" t="s">
        <v>144</v>
      </c>
      <c r="E325" s="149" t="s">
        <v>145</v>
      </c>
      <c r="F325" s="151">
        <v>3</v>
      </c>
      <c r="G325" s="151"/>
      <c r="H325" s="151">
        <v>3</v>
      </c>
      <c r="I325" s="152">
        <v>3</v>
      </c>
    </row>
    <row r="326" spans="1:9" ht="12.75">
      <c r="A326" s="154"/>
      <c r="B326" s="149" t="s">
        <v>146</v>
      </c>
      <c r="C326" s="149" t="s">
        <v>147</v>
      </c>
      <c r="D326" s="193" t="s">
        <v>148</v>
      </c>
      <c r="E326" s="149" t="s">
        <v>149</v>
      </c>
      <c r="F326" s="151"/>
      <c r="G326" s="151"/>
      <c r="H326" s="151"/>
      <c r="I326" s="152"/>
    </row>
    <row r="327" spans="1:9" ht="12.75">
      <c r="A327" s="154"/>
      <c r="B327" s="149" t="s">
        <v>150</v>
      </c>
      <c r="C327" s="149"/>
      <c r="D327" s="149" t="s">
        <v>151</v>
      </c>
      <c r="E327" s="149" t="s">
        <v>152</v>
      </c>
      <c r="F327" s="151"/>
      <c r="G327" s="151"/>
      <c r="H327" s="151"/>
      <c r="I327" s="152"/>
    </row>
    <row r="328" spans="1:9" ht="12.75">
      <c r="A328" s="147"/>
      <c r="B328" s="149" t="s">
        <v>153</v>
      </c>
      <c r="C328" s="149"/>
      <c r="D328" s="193" t="s">
        <v>152</v>
      </c>
      <c r="E328" s="149"/>
      <c r="F328" s="151"/>
      <c r="G328" s="151"/>
      <c r="H328" s="151"/>
      <c r="I328" s="152"/>
    </row>
    <row r="329" spans="1:9" ht="12.75">
      <c r="A329" s="147"/>
      <c r="B329" s="149"/>
      <c r="C329" s="149"/>
      <c r="D329" s="149"/>
      <c r="E329" s="149" t="s">
        <v>154</v>
      </c>
      <c r="F329" s="151"/>
      <c r="G329" s="151"/>
      <c r="H329" s="151"/>
      <c r="I329" s="152"/>
    </row>
    <row r="330" spans="1:9" ht="12.75">
      <c r="A330" s="147"/>
      <c r="B330" s="149"/>
      <c r="C330" s="149"/>
      <c r="D330" s="149"/>
      <c r="E330" s="149" t="s">
        <v>155</v>
      </c>
      <c r="F330" s="151"/>
      <c r="G330" s="151"/>
      <c r="H330" s="151"/>
      <c r="I330" s="152"/>
    </row>
    <row r="331" spans="1:9" ht="13.5" thickBot="1">
      <c r="A331" s="158"/>
      <c r="B331" s="159"/>
      <c r="C331" s="160"/>
      <c r="D331" s="159"/>
      <c r="E331" s="166"/>
      <c r="F331" s="162"/>
      <c r="G331" s="162"/>
      <c r="H331" s="162"/>
      <c r="I331" s="163"/>
    </row>
    <row r="332" spans="1:9" ht="12.75">
      <c r="A332" s="171"/>
      <c r="B332" s="164"/>
      <c r="C332" s="144"/>
      <c r="D332" s="164"/>
      <c r="E332" s="164"/>
      <c r="F332" s="145"/>
      <c r="G332" s="145"/>
      <c r="H332" s="145"/>
      <c r="I332" s="146"/>
    </row>
    <row r="333" spans="1:9" ht="12.75">
      <c r="A333" s="153" t="s">
        <v>701</v>
      </c>
      <c r="B333" s="149"/>
      <c r="C333" s="149"/>
      <c r="D333" s="149"/>
      <c r="E333" s="149"/>
      <c r="F333" s="151"/>
      <c r="G333" s="151"/>
      <c r="H333" s="151"/>
      <c r="I333" s="152"/>
    </row>
    <row r="334" spans="1:9" ht="12.75">
      <c r="A334" s="154" t="s">
        <v>156</v>
      </c>
      <c r="B334" s="149" t="s">
        <v>157</v>
      </c>
      <c r="C334" s="149" t="s">
        <v>158</v>
      </c>
      <c r="D334" s="149" t="s">
        <v>159</v>
      </c>
      <c r="E334" s="149" t="s">
        <v>160</v>
      </c>
      <c r="F334" s="151"/>
      <c r="G334" s="151"/>
      <c r="H334" s="151"/>
      <c r="I334" s="152"/>
    </row>
    <row r="335" spans="1:9" ht="12.75">
      <c r="A335" s="154" t="s">
        <v>161</v>
      </c>
      <c r="B335" s="149" t="s">
        <v>162</v>
      </c>
      <c r="C335" s="149" t="s">
        <v>163</v>
      </c>
      <c r="D335" s="149" t="s">
        <v>164</v>
      </c>
      <c r="E335" s="149" t="s">
        <v>165</v>
      </c>
      <c r="F335" s="151">
        <v>4</v>
      </c>
      <c r="G335" s="151"/>
      <c r="H335" s="151">
        <v>4</v>
      </c>
      <c r="I335" s="152">
        <v>3</v>
      </c>
    </row>
    <row r="336" spans="1:9" ht="12.75">
      <c r="A336" s="154"/>
      <c r="B336" s="149"/>
      <c r="C336" s="149" t="s">
        <v>166</v>
      </c>
      <c r="D336" s="149" t="s">
        <v>167</v>
      </c>
      <c r="E336" s="149" t="s">
        <v>168</v>
      </c>
      <c r="F336" s="151"/>
      <c r="G336" s="151"/>
      <c r="H336" s="151"/>
      <c r="I336" s="152"/>
    </row>
    <row r="337" spans="1:9" ht="12.75">
      <c r="A337" s="154"/>
      <c r="B337" s="149" t="s">
        <v>169</v>
      </c>
      <c r="C337" s="149"/>
      <c r="D337" s="149" t="s">
        <v>170</v>
      </c>
      <c r="E337" s="149"/>
      <c r="F337" s="151"/>
      <c r="G337" s="151"/>
      <c r="H337" s="151"/>
      <c r="I337" s="152"/>
    </row>
    <row r="338" spans="1:9" ht="12.75">
      <c r="A338" s="155"/>
      <c r="B338" s="149"/>
      <c r="C338" s="149"/>
      <c r="D338" s="149" t="s">
        <v>171</v>
      </c>
      <c r="E338" s="149" t="s">
        <v>172</v>
      </c>
      <c r="F338" s="151"/>
      <c r="G338" s="151"/>
      <c r="H338" s="151"/>
      <c r="I338" s="152"/>
    </row>
    <row r="339" spans="1:9" ht="12.75">
      <c r="A339" s="155"/>
      <c r="B339" s="149"/>
      <c r="C339" s="149"/>
      <c r="D339" s="149"/>
      <c r="E339" s="149" t="s">
        <v>173</v>
      </c>
      <c r="F339" s="151"/>
      <c r="G339" s="151"/>
      <c r="H339" s="151"/>
      <c r="I339" s="152"/>
    </row>
    <row r="340" spans="1:9" ht="12.75">
      <c r="A340" s="155"/>
      <c r="B340" s="149"/>
      <c r="C340" s="149"/>
      <c r="D340" s="149"/>
      <c r="E340" s="149" t="s">
        <v>174</v>
      </c>
      <c r="F340" s="151"/>
      <c r="G340" s="151"/>
      <c r="H340" s="151"/>
      <c r="I340" s="152"/>
    </row>
    <row r="341" spans="1:9" ht="13.5" thickBot="1">
      <c r="A341" s="165"/>
      <c r="B341" s="166"/>
      <c r="C341" s="161"/>
      <c r="D341" s="166"/>
      <c r="E341" s="161"/>
      <c r="F341" s="162"/>
      <c r="G341" s="162"/>
      <c r="H341" s="162"/>
      <c r="I341" s="163"/>
    </row>
    <row r="342" spans="1:9" ht="12.75">
      <c r="A342" s="167"/>
      <c r="B342" s="142"/>
      <c r="C342" s="142"/>
      <c r="D342" s="143"/>
      <c r="E342" s="144"/>
      <c r="F342" s="145"/>
      <c r="G342" s="145"/>
      <c r="H342" s="145"/>
      <c r="I342" s="146"/>
    </row>
    <row r="343" spans="1:9" ht="12.75">
      <c r="A343" s="153" t="s">
        <v>702</v>
      </c>
      <c r="B343" s="149"/>
      <c r="C343" s="149"/>
      <c r="D343" s="149"/>
      <c r="E343" s="149"/>
      <c r="F343" s="151"/>
      <c r="G343" s="151"/>
      <c r="H343" s="151"/>
      <c r="I343" s="152"/>
    </row>
    <row r="344" spans="1:9" ht="12.75">
      <c r="A344" s="154" t="s">
        <v>175</v>
      </c>
      <c r="B344" s="149"/>
      <c r="C344" s="149"/>
      <c r="D344" s="193"/>
      <c r="E344" s="149"/>
      <c r="F344" s="151">
        <v>4</v>
      </c>
      <c r="G344" s="151"/>
      <c r="H344" s="151">
        <v>3</v>
      </c>
      <c r="I344" s="152">
        <v>2</v>
      </c>
    </row>
    <row r="345" spans="1:9" ht="12.75">
      <c r="A345" s="154" t="s">
        <v>176</v>
      </c>
      <c r="B345" s="149" t="s">
        <v>177</v>
      </c>
      <c r="C345" s="149" t="s">
        <v>178</v>
      </c>
      <c r="D345" s="149" t="s">
        <v>179</v>
      </c>
      <c r="E345" s="149" t="s">
        <v>180</v>
      </c>
      <c r="F345" s="151"/>
      <c r="G345" s="151"/>
      <c r="H345" s="151"/>
      <c r="I345" s="152"/>
    </row>
    <row r="346" spans="1:9" ht="12.75">
      <c r="A346" s="154"/>
      <c r="B346" s="149" t="s">
        <v>181</v>
      </c>
      <c r="C346" s="149" t="s">
        <v>182</v>
      </c>
      <c r="D346" s="149" t="s">
        <v>183</v>
      </c>
      <c r="E346" s="149" t="s">
        <v>184</v>
      </c>
      <c r="F346" s="151"/>
      <c r="G346" s="151"/>
      <c r="H346" s="151"/>
      <c r="I346" s="152"/>
    </row>
    <row r="347" spans="1:9" ht="12.75">
      <c r="A347" s="154"/>
      <c r="B347" s="149"/>
      <c r="C347" s="149" t="s">
        <v>185</v>
      </c>
      <c r="D347" s="149" t="s">
        <v>186</v>
      </c>
      <c r="E347" s="149" t="s">
        <v>110</v>
      </c>
      <c r="F347" s="151"/>
      <c r="G347" s="151"/>
      <c r="H347" s="151"/>
      <c r="I347" s="152"/>
    </row>
    <row r="348" spans="1:9" ht="12.75">
      <c r="A348" s="147"/>
      <c r="B348" s="149"/>
      <c r="C348" s="149"/>
      <c r="D348" s="149" t="s">
        <v>187</v>
      </c>
      <c r="E348" s="149" t="s">
        <v>188</v>
      </c>
      <c r="F348" s="151"/>
      <c r="G348" s="151"/>
      <c r="H348" s="151"/>
      <c r="I348" s="152"/>
    </row>
    <row r="349" spans="1:9" ht="12.75">
      <c r="A349" s="147"/>
      <c r="B349" s="149"/>
      <c r="C349" s="149"/>
      <c r="D349" s="149"/>
      <c r="E349" s="149" t="s">
        <v>189</v>
      </c>
      <c r="F349" s="151"/>
      <c r="G349" s="151"/>
      <c r="H349" s="151"/>
      <c r="I349" s="152"/>
    </row>
    <row r="350" spans="1:9" ht="13.5" thickBot="1">
      <c r="A350" s="158"/>
      <c r="B350" s="159"/>
      <c r="C350" s="160"/>
      <c r="D350" s="159"/>
      <c r="E350" s="166"/>
      <c r="F350" s="162"/>
      <c r="G350" s="162"/>
      <c r="H350" s="162"/>
      <c r="I350" s="163"/>
    </row>
    <row r="351" spans="1:9" ht="12.75">
      <c r="A351" s="171"/>
      <c r="B351" s="164"/>
      <c r="C351" s="144"/>
      <c r="D351" s="164"/>
      <c r="E351" s="164"/>
      <c r="F351" s="145"/>
      <c r="G351" s="145"/>
      <c r="H351" s="145"/>
      <c r="I351" s="146"/>
    </row>
    <row r="352" spans="1:9" ht="12.75">
      <c r="A352" s="153" t="s">
        <v>704</v>
      </c>
      <c r="B352" s="149"/>
      <c r="C352" s="149"/>
      <c r="D352" s="149"/>
      <c r="E352" s="149"/>
      <c r="F352" s="151"/>
      <c r="G352" s="151"/>
      <c r="H352" s="151"/>
      <c r="I352" s="152"/>
    </row>
    <row r="353" spans="1:9" ht="12.75">
      <c r="A353" s="154" t="s">
        <v>190</v>
      </c>
      <c r="B353" s="149" t="s">
        <v>191</v>
      </c>
      <c r="C353" s="149" t="s">
        <v>192</v>
      </c>
      <c r="D353" s="149" t="s">
        <v>193</v>
      </c>
      <c r="E353" s="149" t="s">
        <v>194</v>
      </c>
      <c r="F353" s="151">
        <v>3</v>
      </c>
      <c r="G353" s="151"/>
      <c r="H353" s="151">
        <v>3</v>
      </c>
      <c r="I353" s="152">
        <v>2</v>
      </c>
    </row>
    <row r="354" spans="1:9" ht="12.75">
      <c r="A354" s="154"/>
      <c r="B354" s="149"/>
      <c r="C354" s="149" t="s">
        <v>195</v>
      </c>
      <c r="D354" s="149" t="s">
        <v>196</v>
      </c>
      <c r="E354" s="149" t="s">
        <v>197</v>
      </c>
      <c r="F354" s="151"/>
      <c r="G354" s="151"/>
      <c r="H354" s="151"/>
      <c r="I354" s="152"/>
    </row>
    <row r="355" spans="1:9" ht="12.75">
      <c r="A355" s="154"/>
      <c r="B355" s="149" t="s">
        <v>198</v>
      </c>
      <c r="C355" s="149" t="s">
        <v>199</v>
      </c>
      <c r="D355" s="149" t="s">
        <v>200</v>
      </c>
      <c r="E355" s="149" t="s">
        <v>201</v>
      </c>
      <c r="F355" s="151"/>
      <c r="G355" s="151"/>
      <c r="H355" s="151"/>
      <c r="I355" s="152"/>
    </row>
    <row r="356" spans="1:9" ht="12.75">
      <c r="A356" s="154"/>
      <c r="B356" s="149" t="s">
        <v>202</v>
      </c>
      <c r="C356" s="149" t="s">
        <v>203</v>
      </c>
      <c r="D356" s="149"/>
      <c r="E356" s="149" t="s">
        <v>204</v>
      </c>
      <c r="F356" s="151"/>
      <c r="G356" s="151"/>
      <c r="H356" s="151"/>
      <c r="I356" s="152"/>
    </row>
    <row r="357" spans="1:9" ht="12.75">
      <c r="A357" s="155"/>
      <c r="B357" s="149"/>
      <c r="C357" s="149"/>
      <c r="D357" s="149" t="s">
        <v>205</v>
      </c>
      <c r="E357" s="149" t="s">
        <v>206</v>
      </c>
      <c r="F357" s="151"/>
      <c r="G357" s="151"/>
      <c r="H357" s="151"/>
      <c r="I357" s="152"/>
    </row>
    <row r="358" spans="1:9" ht="12.75">
      <c r="A358" s="155"/>
      <c r="B358" s="149" t="s">
        <v>207</v>
      </c>
      <c r="C358" s="149"/>
      <c r="D358" s="149" t="s">
        <v>208</v>
      </c>
      <c r="E358" s="149" t="s">
        <v>209</v>
      </c>
      <c r="F358" s="151"/>
      <c r="G358" s="151"/>
      <c r="H358" s="151"/>
      <c r="I358" s="152"/>
    </row>
    <row r="359" spans="1:9" ht="12.75">
      <c r="A359" s="155"/>
      <c r="B359" s="149" t="s">
        <v>210</v>
      </c>
      <c r="C359" s="149"/>
      <c r="D359" s="149" t="s">
        <v>211</v>
      </c>
      <c r="E359" s="149" t="s">
        <v>212</v>
      </c>
      <c r="F359" s="151"/>
      <c r="G359" s="151"/>
      <c r="H359" s="151"/>
      <c r="I359" s="152"/>
    </row>
    <row r="360" spans="1:9" ht="12.75">
      <c r="A360" s="155"/>
      <c r="B360" s="149" t="s">
        <v>213</v>
      </c>
      <c r="C360" s="149"/>
      <c r="D360" s="149"/>
      <c r="E360" s="193"/>
      <c r="F360" s="151"/>
      <c r="G360" s="151"/>
      <c r="H360" s="151"/>
      <c r="I360" s="152"/>
    </row>
    <row r="361" spans="1:9" ht="13.5" thickBot="1">
      <c r="A361" s="165"/>
      <c r="B361" s="166"/>
      <c r="C361" s="161"/>
      <c r="D361" s="166"/>
      <c r="E361" s="161"/>
      <c r="F361" s="162"/>
      <c r="G361" s="162"/>
      <c r="H361" s="162"/>
      <c r="I361" s="163"/>
    </row>
    <row r="362" spans="1:9" ht="12.75">
      <c r="A362" s="167"/>
      <c r="B362" s="142"/>
      <c r="C362" s="142"/>
      <c r="D362" s="143"/>
      <c r="E362" s="144"/>
      <c r="F362" s="145"/>
      <c r="G362" s="145"/>
      <c r="H362" s="145"/>
      <c r="I362" s="146"/>
    </row>
    <row r="363" spans="1:9" ht="12.75">
      <c r="A363" s="153" t="s">
        <v>706</v>
      </c>
      <c r="B363" s="149"/>
      <c r="C363" s="149"/>
      <c r="D363" s="149"/>
      <c r="E363" s="149"/>
      <c r="F363" s="151"/>
      <c r="G363" s="151"/>
      <c r="H363" s="151"/>
      <c r="I363" s="152"/>
    </row>
    <row r="364" spans="1:9" ht="12.75">
      <c r="A364" s="154" t="s">
        <v>214</v>
      </c>
      <c r="B364" s="149" t="s">
        <v>215</v>
      </c>
      <c r="C364" s="149" t="s">
        <v>216</v>
      </c>
      <c r="D364" s="193" t="s">
        <v>217</v>
      </c>
      <c r="E364" s="149" t="s">
        <v>218</v>
      </c>
      <c r="F364" s="151">
        <v>3</v>
      </c>
      <c r="G364" s="151"/>
      <c r="H364" s="151">
        <v>3</v>
      </c>
      <c r="I364" s="152">
        <v>2</v>
      </c>
    </row>
    <row r="365" spans="1:9" ht="12.75">
      <c r="A365" s="154"/>
      <c r="B365" s="149" t="s">
        <v>219</v>
      </c>
      <c r="C365" s="149" t="s">
        <v>220</v>
      </c>
      <c r="D365" s="149" t="s">
        <v>221</v>
      </c>
      <c r="E365" s="149" t="s">
        <v>222</v>
      </c>
      <c r="F365" s="151"/>
      <c r="G365" s="151"/>
      <c r="H365" s="151"/>
      <c r="I365" s="152"/>
    </row>
    <row r="366" spans="1:9" ht="12.75">
      <c r="A366" s="154"/>
      <c r="B366" s="149" t="s">
        <v>223</v>
      </c>
      <c r="C366" s="149" t="s">
        <v>224</v>
      </c>
      <c r="D366" s="149" t="s">
        <v>225</v>
      </c>
      <c r="E366" s="149" t="s">
        <v>226</v>
      </c>
      <c r="F366" s="151"/>
      <c r="G366" s="151"/>
      <c r="H366" s="151"/>
      <c r="I366" s="152"/>
    </row>
    <row r="367" spans="1:9" ht="12.75">
      <c r="A367" s="154"/>
      <c r="B367" s="149"/>
      <c r="C367" s="149" t="s">
        <v>227</v>
      </c>
      <c r="D367" s="149" t="s">
        <v>228</v>
      </c>
      <c r="E367" s="149" t="s">
        <v>229</v>
      </c>
      <c r="F367" s="151"/>
      <c r="G367" s="151"/>
      <c r="H367" s="151"/>
      <c r="I367" s="152"/>
    </row>
    <row r="368" spans="1:9" ht="12.75">
      <c r="A368" s="147"/>
      <c r="B368" s="149" t="s">
        <v>230</v>
      </c>
      <c r="C368" s="149"/>
      <c r="D368" s="149"/>
      <c r="E368" s="149" t="s">
        <v>231</v>
      </c>
      <c r="F368" s="151"/>
      <c r="G368" s="151"/>
      <c r="H368" s="151"/>
      <c r="I368" s="152"/>
    </row>
    <row r="369" spans="1:9" ht="12.75">
      <c r="A369" s="147"/>
      <c r="B369" s="149" t="s">
        <v>232</v>
      </c>
      <c r="C369" s="149" t="s">
        <v>233</v>
      </c>
      <c r="D369" s="149" t="s">
        <v>261</v>
      </c>
      <c r="E369" s="149"/>
      <c r="F369" s="151"/>
      <c r="G369" s="151"/>
      <c r="H369" s="151"/>
      <c r="I369" s="152"/>
    </row>
    <row r="370" spans="1:9" ht="12.75">
      <c r="A370" s="147"/>
      <c r="B370" s="149" t="s">
        <v>262</v>
      </c>
      <c r="C370" s="149" t="s">
        <v>263</v>
      </c>
      <c r="D370" s="149" t="s">
        <v>264</v>
      </c>
      <c r="E370" s="149"/>
      <c r="F370" s="151"/>
      <c r="G370" s="151"/>
      <c r="H370" s="151"/>
      <c r="I370" s="152"/>
    </row>
    <row r="371" spans="1:9" ht="12.75">
      <c r="A371" s="147"/>
      <c r="B371" s="149"/>
      <c r="C371" s="149" t="s">
        <v>265</v>
      </c>
      <c r="D371" s="149" t="s">
        <v>266</v>
      </c>
      <c r="E371" s="149" t="s">
        <v>267</v>
      </c>
      <c r="F371" s="151"/>
      <c r="G371" s="151"/>
      <c r="H371" s="151"/>
      <c r="I371" s="152"/>
    </row>
    <row r="372" spans="1:9" ht="12.75">
      <c r="A372" s="147"/>
      <c r="B372" s="149"/>
      <c r="C372" s="149" t="s">
        <v>268</v>
      </c>
      <c r="D372" s="149"/>
      <c r="E372" s="149" t="s">
        <v>269</v>
      </c>
      <c r="F372" s="151"/>
      <c r="G372" s="151"/>
      <c r="H372" s="151"/>
      <c r="I372" s="152"/>
    </row>
    <row r="373" spans="1:9" ht="13.5" thickBot="1">
      <c r="A373" s="158"/>
      <c r="B373" s="159"/>
      <c r="C373" s="161" t="s">
        <v>110</v>
      </c>
      <c r="D373" s="159"/>
      <c r="E373" s="166" t="s">
        <v>270</v>
      </c>
      <c r="F373" s="162"/>
      <c r="G373" s="162"/>
      <c r="H373" s="162"/>
      <c r="I373" s="163"/>
    </row>
    <row r="374" spans="1:9" ht="12.75">
      <c r="A374" s="171"/>
      <c r="B374" s="164"/>
      <c r="C374" s="144"/>
      <c r="D374" s="164"/>
      <c r="E374" s="164"/>
      <c r="F374" s="145"/>
      <c r="G374" s="145"/>
      <c r="H374" s="145"/>
      <c r="I374" s="146"/>
    </row>
    <row r="375" spans="1:9" ht="12.75">
      <c r="A375" s="153" t="s">
        <v>707</v>
      </c>
      <c r="B375" s="149"/>
      <c r="C375" s="149"/>
      <c r="D375" s="149"/>
      <c r="E375" s="149"/>
      <c r="F375" s="151"/>
      <c r="G375" s="151"/>
      <c r="H375" s="151"/>
      <c r="I375" s="152"/>
    </row>
    <row r="376" spans="1:9" ht="12.75">
      <c r="A376" s="154" t="s">
        <v>271</v>
      </c>
      <c r="B376" s="149" t="s">
        <v>272</v>
      </c>
      <c r="C376" s="149" t="s">
        <v>273</v>
      </c>
      <c r="D376" s="149" t="s">
        <v>274</v>
      </c>
      <c r="E376" s="149" t="s">
        <v>275</v>
      </c>
      <c r="F376" s="151">
        <v>3</v>
      </c>
      <c r="G376" s="151"/>
      <c r="H376" s="151">
        <v>3</v>
      </c>
      <c r="I376" s="194" t="s">
        <v>276</v>
      </c>
    </row>
    <row r="377" spans="1:9" ht="12.75">
      <c r="A377" s="154"/>
      <c r="B377" s="149" t="s">
        <v>277</v>
      </c>
      <c r="C377" s="149" t="s">
        <v>278</v>
      </c>
      <c r="D377" s="149" t="s">
        <v>279</v>
      </c>
      <c r="E377" s="149" t="s">
        <v>280</v>
      </c>
      <c r="F377" s="151"/>
      <c r="G377" s="151"/>
      <c r="H377" s="151"/>
      <c r="I377" s="152"/>
    </row>
    <row r="378" spans="1:9" ht="12.75">
      <c r="A378" s="154"/>
      <c r="B378" s="149"/>
      <c r="C378" s="149" t="s">
        <v>281</v>
      </c>
      <c r="D378" s="149" t="s">
        <v>282</v>
      </c>
      <c r="E378" s="149" t="s">
        <v>283</v>
      </c>
      <c r="F378" s="151"/>
      <c r="G378" s="151"/>
      <c r="H378" s="151"/>
      <c r="I378" s="152"/>
    </row>
    <row r="379" spans="1:9" ht="12.75">
      <c r="A379" s="154"/>
      <c r="B379" s="149"/>
      <c r="C379" s="149" t="s">
        <v>284</v>
      </c>
      <c r="D379" s="149" t="s">
        <v>285</v>
      </c>
      <c r="E379" s="149" t="s">
        <v>286</v>
      </c>
      <c r="F379" s="151"/>
      <c r="G379" s="151"/>
      <c r="H379" s="151"/>
      <c r="I379" s="152"/>
    </row>
    <row r="380" spans="1:9" ht="12.75">
      <c r="A380" s="155"/>
      <c r="B380" s="149"/>
      <c r="C380" s="149"/>
      <c r="D380" s="149" t="s">
        <v>287</v>
      </c>
      <c r="E380" s="149" t="s">
        <v>288</v>
      </c>
      <c r="F380" s="151"/>
      <c r="G380" s="151"/>
      <c r="H380" s="151"/>
      <c r="I380" s="152"/>
    </row>
    <row r="381" spans="1:9" ht="12.75">
      <c r="A381" s="155"/>
      <c r="B381" s="149"/>
      <c r="C381" s="149"/>
      <c r="D381" s="149" t="s">
        <v>289</v>
      </c>
      <c r="E381" s="149" t="s">
        <v>290</v>
      </c>
      <c r="F381" s="151"/>
      <c r="G381" s="151"/>
      <c r="H381" s="151"/>
      <c r="I381" s="152"/>
    </row>
    <row r="382" spans="1:9" ht="12.75">
      <c r="A382" s="155"/>
      <c r="B382" s="149"/>
      <c r="C382" s="149"/>
      <c r="D382" s="149"/>
      <c r="E382" s="149" t="s">
        <v>291</v>
      </c>
      <c r="F382" s="151"/>
      <c r="G382" s="151"/>
      <c r="H382" s="151"/>
      <c r="I382" s="152"/>
    </row>
    <row r="383" spans="1:9" ht="13.5" thickBot="1">
      <c r="A383" s="165"/>
      <c r="B383" s="166"/>
      <c r="C383" s="161"/>
      <c r="D383" s="166"/>
      <c r="E383" s="161"/>
      <c r="F383" s="162"/>
      <c r="G383" s="162"/>
      <c r="H383" s="162"/>
      <c r="I383" s="163"/>
    </row>
    <row r="384" spans="1:9" ht="12.75">
      <c r="A384" s="167"/>
      <c r="B384" s="142"/>
      <c r="C384" s="142"/>
      <c r="D384" s="143"/>
      <c r="E384" s="144"/>
      <c r="F384" s="145"/>
      <c r="G384" s="145"/>
      <c r="H384" s="145"/>
      <c r="I384" s="146"/>
    </row>
    <row r="385" spans="1:9" ht="12.75">
      <c r="A385" s="153" t="s">
        <v>710</v>
      </c>
      <c r="B385" s="149"/>
      <c r="C385" s="149"/>
      <c r="D385" s="149"/>
      <c r="E385" s="149"/>
      <c r="F385" s="151"/>
      <c r="G385" s="151"/>
      <c r="H385" s="151"/>
      <c r="I385" s="152"/>
    </row>
    <row r="386" spans="1:9" ht="12.75">
      <c r="A386" s="154" t="s">
        <v>709</v>
      </c>
      <c r="B386" s="149" t="s">
        <v>292</v>
      </c>
      <c r="C386" s="149" t="s">
        <v>293</v>
      </c>
      <c r="D386" s="427" t="s">
        <v>298</v>
      </c>
      <c r="E386" s="168" t="s">
        <v>834</v>
      </c>
      <c r="F386" s="151">
        <v>3</v>
      </c>
      <c r="G386" s="151"/>
      <c r="H386" s="151">
        <v>3</v>
      </c>
      <c r="I386" s="194" t="s">
        <v>276</v>
      </c>
    </row>
    <row r="387" spans="1:9" ht="12.75">
      <c r="A387" s="154"/>
      <c r="B387" s="149" t="s">
        <v>299</v>
      </c>
      <c r="C387" s="149" t="s">
        <v>300</v>
      </c>
      <c r="D387" s="427"/>
      <c r="E387" s="427" t="s">
        <v>301</v>
      </c>
      <c r="F387" s="151"/>
      <c r="G387" s="151"/>
      <c r="H387" s="151"/>
      <c r="I387" s="152"/>
    </row>
    <row r="388" spans="1:9" ht="12.75">
      <c r="A388" s="154"/>
      <c r="B388" s="149" t="s">
        <v>302</v>
      </c>
      <c r="C388" s="149" t="s">
        <v>303</v>
      </c>
      <c r="D388" s="427"/>
      <c r="E388" s="427"/>
      <c r="F388" s="151"/>
      <c r="G388" s="151"/>
      <c r="H388" s="151"/>
      <c r="I388" s="152"/>
    </row>
    <row r="389" spans="1:9" ht="12.75">
      <c r="A389" s="154"/>
      <c r="B389" s="149" t="s">
        <v>304</v>
      </c>
      <c r="C389" s="149" t="s">
        <v>304</v>
      </c>
      <c r="D389" s="428"/>
      <c r="E389" s="427"/>
      <c r="F389" s="151"/>
      <c r="G389" s="151"/>
      <c r="H389" s="151"/>
      <c r="I389" s="152"/>
    </row>
    <row r="390" spans="1:9" ht="12.75">
      <c r="A390" s="155"/>
      <c r="B390" s="149" t="s">
        <v>305</v>
      </c>
      <c r="C390" s="149" t="s">
        <v>306</v>
      </c>
      <c r="D390" s="428"/>
      <c r="E390" s="427"/>
      <c r="F390" s="151"/>
      <c r="G390" s="151"/>
      <c r="H390" s="151"/>
      <c r="I390" s="152"/>
    </row>
    <row r="391" spans="1:9" ht="12.75">
      <c r="A391" s="155"/>
      <c r="B391" s="149" t="s">
        <v>307</v>
      </c>
      <c r="C391" s="149" t="s">
        <v>308</v>
      </c>
      <c r="D391" s="149"/>
      <c r="E391" s="149"/>
      <c r="F391" s="151"/>
      <c r="G391" s="151"/>
      <c r="H391" s="151"/>
      <c r="I391" s="152"/>
    </row>
    <row r="392" spans="1:9" ht="12.75">
      <c r="A392" s="155"/>
      <c r="B392" s="149"/>
      <c r="C392" s="149" t="s">
        <v>309</v>
      </c>
      <c r="D392" s="149"/>
      <c r="E392" s="149"/>
      <c r="F392" s="151"/>
      <c r="G392" s="151"/>
      <c r="H392" s="151"/>
      <c r="I392" s="152"/>
    </row>
    <row r="393" spans="1:9" ht="13.5" thickBot="1">
      <c r="A393" s="158"/>
      <c r="B393" s="159"/>
      <c r="C393" s="160"/>
      <c r="D393" s="159"/>
      <c r="E393" s="166"/>
      <c r="F393" s="162"/>
      <c r="G393" s="162"/>
      <c r="H393" s="162"/>
      <c r="I393" s="163"/>
    </row>
    <row r="394" spans="1:9" ht="12.75">
      <c r="A394" s="171"/>
      <c r="B394" s="164"/>
      <c r="C394" s="144"/>
      <c r="D394" s="164"/>
      <c r="E394" s="164"/>
      <c r="F394" s="145"/>
      <c r="G394" s="145"/>
      <c r="H394" s="145"/>
      <c r="I394" s="146"/>
    </row>
    <row r="395" spans="1:9" ht="12.75">
      <c r="A395" s="176" t="s">
        <v>712</v>
      </c>
      <c r="B395" s="149"/>
      <c r="C395" s="149"/>
      <c r="D395" s="149"/>
      <c r="E395" s="149"/>
      <c r="F395" s="151"/>
      <c r="G395" s="151"/>
      <c r="H395" s="151"/>
      <c r="I395" s="152"/>
    </row>
    <row r="396" spans="1:9" ht="12.75">
      <c r="A396" s="196" t="s">
        <v>711</v>
      </c>
      <c r="B396" s="149" t="s">
        <v>310</v>
      </c>
      <c r="C396" s="174" t="s">
        <v>311</v>
      </c>
      <c r="D396" s="427" t="s">
        <v>312</v>
      </c>
      <c r="E396" s="168" t="s">
        <v>834</v>
      </c>
      <c r="F396" s="151">
        <v>3</v>
      </c>
      <c r="G396" s="151"/>
      <c r="H396" s="151">
        <v>3</v>
      </c>
      <c r="I396" s="194" t="s">
        <v>276</v>
      </c>
    </row>
    <row r="397" spans="1:9" ht="12.75">
      <c r="A397" s="197"/>
      <c r="B397" s="149" t="s">
        <v>313</v>
      </c>
      <c r="C397" s="174" t="s">
        <v>314</v>
      </c>
      <c r="D397" s="427"/>
      <c r="E397" s="427" t="s">
        <v>315</v>
      </c>
      <c r="F397" s="151"/>
      <c r="G397" s="151"/>
      <c r="H397" s="151"/>
      <c r="I397" s="152"/>
    </row>
    <row r="398" spans="1:9" ht="12.75">
      <c r="A398" s="198"/>
      <c r="B398" s="149" t="s">
        <v>316</v>
      </c>
      <c r="C398" s="199" t="s">
        <v>317</v>
      </c>
      <c r="D398" s="427"/>
      <c r="E398" s="427"/>
      <c r="F398" s="151"/>
      <c r="G398" s="151"/>
      <c r="H398" s="151"/>
      <c r="I398" s="152"/>
    </row>
    <row r="399" spans="1:9" ht="12.75">
      <c r="A399" s="198"/>
      <c r="B399" s="149" t="s">
        <v>318</v>
      </c>
      <c r="C399" s="156"/>
      <c r="D399" s="427"/>
      <c r="E399" s="427"/>
      <c r="F399" s="151"/>
      <c r="G399" s="151"/>
      <c r="H399" s="151"/>
      <c r="I399" s="152"/>
    </row>
    <row r="400" spans="1:9" ht="12.75">
      <c r="A400" s="198"/>
      <c r="B400" s="149"/>
      <c r="C400" s="156"/>
      <c r="D400" s="427"/>
      <c r="E400" s="427"/>
      <c r="F400" s="151"/>
      <c r="G400" s="151"/>
      <c r="H400" s="151"/>
      <c r="I400" s="152"/>
    </row>
    <row r="401" spans="1:9" ht="13.5" thickBot="1">
      <c r="A401" s="165"/>
      <c r="B401" s="166"/>
      <c r="C401" s="161"/>
      <c r="D401" s="166"/>
      <c r="E401" s="161"/>
      <c r="F401" s="162"/>
      <c r="G401" s="162"/>
      <c r="H401" s="162"/>
      <c r="I401" s="163"/>
    </row>
    <row r="402" spans="1:9" ht="12.75">
      <c r="A402" s="167"/>
      <c r="B402" s="142"/>
      <c r="C402" s="142"/>
      <c r="D402" s="143"/>
      <c r="E402" s="144"/>
      <c r="F402" s="145"/>
      <c r="G402" s="145"/>
      <c r="H402" s="145"/>
      <c r="I402" s="146"/>
    </row>
    <row r="403" spans="1:9" ht="12.75">
      <c r="A403" s="176" t="s">
        <v>714</v>
      </c>
      <c r="B403" s="148"/>
      <c r="C403" s="157"/>
      <c r="D403" s="149"/>
      <c r="E403" s="149"/>
      <c r="F403" s="151"/>
      <c r="G403" s="151"/>
      <c r="H403" s="151"/>
      <c r="I403" s="152"/>
    </row>
    <row r="404" spans="1:9" ht="12.75">
      <c r="A404" s="196" t="s">
        <v>319</v>
      </c>
      <c r="B404" s="174" t="s">
        <v>320</v>
      </c>
      <c r="C404" s="174" t="s">
        <v>321</v>
      </c>
      <c r="D404" s="174" t="s">
        <v>329</v>
      </c>
      <c r="E404" s="149" t="s">
        <v>330</v>
      </c>
      <c r="F404" s="151">
        <v>3</v>
      </c>
      <c r="G404" s="151"/>
      <c r="H404" s="151">
        <v>3</v>
      </c>
      <c r="I404" s="152">
        <v>3</v>
      </c>
    </row>
    <row r="405" spans="1:9" ht="12.75">
      <c r="A405" s="154" t="s">
        <v>331</v>
      </c>
      <c r="B405" s="149" t="s">
        <v>332</v>
      </c>
      <c r="C405" s="149" t="s">
        <v>333</v>
      </c>
      <c r="D405" s="149" t="s">
        <v>334</v>
      </c>
      <c r="E405" s="149" t="s">
        <v>335</v>
      </c>
      <c r="F405" s="151"/>
      <c r="G405" s="151"/>
      <c r="H405" s="151"/>
      <c r="I405" s="152"/>
    </row>
    <row r="406" spans="1:9" ht="12.75">
      <c r="A406" s="154" t="s">
        <v>336</v>
      </c>
      <c r="B406" s="149" t="s">
        <v>337</v>
      </c>
      <c r="C406" s="149"/>
      <c r="D406" s="193"/>
      <c r="E406" s="149" t="s">
        <v>152</v>
      </c>
      <c r="F406" s="151"/>
      <c r="G406" s="151"/>
      <c r="H406" s="151"/>
      <c r="I406" s="152"/>
    </row>
    <row r="407" spans="1:9" ht="12.75">
      <c r="A407" s="154"/>
      <c r="B407" s="149" t="s">
        <v>338</v>
      </c>
      <c r="C407" s="174" t="s">
        <v>339</v>
      </c>
      <c r="D407" s="174" t="s">
        <v>340</v>
      </c>
      <c r="E407" s="149"/>
      <c r="F407" s="151"/>
      <c r="G407" s="151"/>
      <c r="H407" s="151"/>
      <c r="I407" s="152"/>
    </row>
    <row r="408" spans="1:9" ht="12.75">
      <c r="A408" s="198"/>
      <c r="B408" s="149"/>
      <c r="C408" s="149" t="s">
        <v>341</v>
      </c>
      <c r="D408" s="149" t="s">
        <v>342</v>
      </c>
      <c r="E408" s="174" t="s">
        <v>343</v>
      </c>
      <c r="F408" s="151"/>
      <c r="G408" s="151"/>
      <c r="H408" s="151"/>
      <c r="I408" s="152"/>
    </row>
    <row r="409" spans="1:9" ht="12.75">
      <c r="A409" s="198"/>
      <c r="B409" s="174" t="s">
        <v>344</v>
      </c>
      <c r="C409" s="149" t="s">
        <v>119</v>
      </c>
      <c r="D409" s="149" t="s">
        <v>345</v>
      </c>
      <c r="E409" s="149" t="s">
        <v>346</v>
      </c>
      <c r="F409" s="151"/>
      <c r="G409" s="151"/>
      <c r="H409" s="151"/>
      <c r="I409" s="152"/>
    </row>
    <row r="410" spans="1:9" ht="12.75">
      <c r="A410" s="198"/>
      <c r="B410" s="149" t="s">
        <v>347</v>
      </c>
      <c r="C410" s="149"/>
      <c r="D410" s="149" t="s">
        <v>348</v>
      </c>
      <c r="E410" s="149"/>
      <c r="F410" s="151"/>
      <c r="G410" s="151"/>
      <c r="H410" s="151"/>
      <c r="I410" s="152"/>
    </row>
    <row r="411" spans="1:9" ht="12.75">
      <c r="A411" s="198"/>
      <c r="B411" s="149"/>
      <c r="C411" s="149"/>
      <c r="D411" s="149"/>
      <c r="E411" s="174" t="s">
        <v>349</v>
      </c>
      <c r="F411" s="151"/>
      <c r="G411" s="151"/>
      <c r="H411" s="151"/>
      <c r="I411" s="152"/>
    </row>
    <row r="412" spans="1:9" ht="12.75">
      <c r="A412" s="198"/>
      <c r="B412" s="174" t="s">
        <v>350</v>
      </c>
      <c r="C412" s="149"/>
      <c r="D412" s="149"/>
      <c r="E412" s="149" t="s">
        <v>348</v>
      </c>
      <c r="F412" s="151"/>
      <c r="G412" s="151"/>
      <c r="H412" s="151"/>
      <c r="I412" s="152"/>
    </row>
    <row r="413" spans="1:9" ht="13.5" thickBot="1">
      <c r="A413" s="200"/>
      <c r="B413" s="161" t="s">
        <v>147</v>
      </c>
      <c r="C413" s="161"/>
      <c r="D413" s="161"/>
      <c r="E413" s="161"/>
      <c r="F413" s="162"/>
      <c r="G413" s="162"/>
      <c r="H413" s="162"/>
      <c r="I413" s="163"/>
    </row>
    <row r="414" spans="1:9" ht="12.75">
      <c r="A414" s="171"/>
      <c r="B414" s="164"/>
      <c r="C414" s="144"/>
      <c r="D414" s="164"/>
      <c r="E414" s="164"/>
      <c r="F414" s="145"/>
      <c r="G414" s="145"/>
      <c r="H414" s="145"/>
      <c r="I414" s="146"/>
    </row>
    <row r="415" spans="1:9" ht="12.75">
      <c r="A415" s="176" t="s">
        <v>715</v>
      </c>
      <c r="B415" s="149"/>
      <c r="C415" s="149"/>
      <c r="D415" s="149"/>
      <c r="E415" s="149"/>
      <c r="F415" s="151"/>
      <c r="G415" s="151"/>
      <c r="H415" s="151"/>
      <c r="I415" s="152"/>
    </row>
    <row r="416" spans="1:9" ht="12.75">
      <c r="A416" s="196" t="s">
        <v>351</v>
      </c>
      <c r="B416" s="427" t="s">
        <v>352</v>
      </c>
      <c r="C416" s="429" t="s">
        <v>353</v>
      </c>
      <c r="D416" s="429" t="s">
        <v>354</v>
      </c>
      <c r="E416" s="429" t="s">
        <v>355</v>
      </c>
      <c r="F416" s="151">
        <v>3</v>
      </c>
      <c r="G416" s="151"/>
      <c r="H416" s="151">
        <v>3</v>
      </c>
      <c r="I416" s="152">
        <v>3</v>
      </c>
    </row>
    <row r="417" spans="1:9" ht="12.75">
      <c r="A417" s="197"/>
      <c r="B417" s="427"/>
      <c r="C417" s="427"/>
      <c r="D417" s="428"/>
      <c r="E417" s="427"/>
      <c r="F417" s="151"/>
      <c r="G417" s="151"/>
      <c r="H417" s="151"/>
      <c r="I417" s="152"/>
    </row>
    <row r="418" spans="1:9" ht="12.75">
      <c r="A418" s="197"/>
      <c r="B418" s="427"/>
      <c r="C418" s="427"/>
      <c r="D418" s="428"/>
      <c r="E418" s="427"/>
      <c r="F418" s="151"/>
      <c r="G418" s="151"/>
      <c r="H418" s="151"/>
      <c r="I418" s="152"/>
    </row>
    <row r="419" spans="1:9" ht="12.75">
      <c r="A419" s="197"/>
      <c r="B419" s="427"/>
      <c r="C419" s="427"/>
      <c r="D419" s="428"/>
      <c r="E419" s="427"/>
      <c r="F419" s="151"/>
      <c r="G419" s="151"/>
      <c r="H419" s="151"/>
      <c r="I419" s="152"/>
    </row>
    <row r="420" spans="1:9" ht="12.75">
      <c r="A420" s="197"/>
      <c r="B420" s="427"/>
      <c r="C420" s="427"/>
      <c r="D420" s="430"/>
      <c r="E420" s="427"/>
      <c r="F420" s="151"/>
      <c r="G420" s="151"/>
      <c r="H420" s="151"/>
      <c r="I420" s="152"/>
    </row>
    <row r="421" spans="1:9" ht="13.5" thickBot="1">
      <c r="A421" s="158"/>
      <c r="B421" s="159"/>
      <c r="C421" s="160"/>
      <c r="D421" s="159"/>
      <c r="E421" s="166"/>
      <c r="F421" s="162"/>
      <c r="G421" s="162"/>
      <c r="H421" s="162"/>
      <c r="I421" s="163"/>
    </row>
    <row r="422" spans="1:9" ht="12.75">
      <c r="A422" s="167"/>
      <c r="B422" s="142"/>
      <c r="C422" s="142"/>
      <c r="D422" s="143"/>
      <c r="E422" s="144"/>
      <c r="F422" s="145"/>
      <c r="G422" s="145"/>
      <c r="H422" s="145"/>
      <c r="I422" s="146"/>
    </row>
    <row r="423" spans="1:9" ht="12.75">
      <c r="A423" s="176" t="s">
        <v>716</v>
      </c>
      <c r="B423" s="149"/>
      <c r="C423" s="149"/>
      <c r="D423" s="149"/>
      <c r="E423" s="149"/>
      <c r="F423" s="151"/>
      <c r="G423" s="151"/>
      <c r="H423" s="151"/>
      <c r="I423" s="152"/>
    </row>
    <row r="424" spans="1:9" ht="12.75">
      <c r="A424" s="153"/>
      <c r="B424" s="174" t="s">
        <v>356</v>
      </c>
      <c r="C424" s="149" t="s">
        <v>357</v>
      </c>
      <c r="D424" s="149" t="s">
        <v>358</v>
      </c>
      <c r="E424" s="429" t="s">
        <v>359</v>
      </c>
      <c r="F424" s="151">
        <v>3</v>
      </c>
      <c r="G424" s="151"/>
      <c r="H424" s="151">
        <v>3</v>
      </c>
      <c r="I424" s="152">
        <v>3</v>
      </c>
    </row>
    <row r="425" spans="1:9" ht="12.75">
      <c r="A425" s="154"/>
      <c r="B425" s="149"/>
      <c r="C425" s="149" t="s">
        <v>360</v>
      </c>
      <c r="D425" s="149" t="s">
        <v>361</v>
      </c>
      <c r="E425" s="427"/>
      <c r="F425" s="151"/>
      <c r="G425" s="151"/>
      <c r="H425" s="151"/>
      <c r="I425" s="152"/>
    </row>
    <row r="426" spans="1:9" ht="12.75">
      <c r="A426" s="154" t="s">
        <v>362</v>
      </c>
      <c r="B426" s="174" t="s">
        <v>363</v>
      </c>
      <c r="C426" s="149" t="s">
        <v>110</v>
      </c>
      <c r="D426" s="149" t="s">
        <v>364</v>
      </c>
      <c r="E426" s="427"/>
      <c r="F426" s="151"/>
      <c r="G426" s="151"/>
      <c r="H426" s="151"/>
      <c r="I426" s="152"/>
    </row>
    <row r="427" spans="1:9" ht="12.75">
      <c r="A427" s="154"/>
      <c r="B427" s="149"/>
      <c r="C427" s="149"/>
      <c r="D427" s="149" t="s">
        <v>119</v>
      </c>
      <c r="E427" s="427"/>
      <c r="F427" s="151"/>
      <c r="G427" s="151"/>
      <c r="H427" s="151"/>
      <c r="I427" s="152"/>
    </row>
    <row r="428" spans="1:9" ht="12.75">
      <c r="A428" s="154"/>
      <c r="B428" s="174" t="s">
        <v>365</v>
      </c>
      <c r="C428" s="149" t="s">
        <v>366</v>
      </c>
      <c r="D428" s="149"/>
      <c r="E428" s="427"/>
      <c r="F428" s="151"/>
      <c r="G428" s="151"/>
      <c r="H428" s="151"/>
      <c r="I428" s="152"/>
    </row>
    <row r="429" spans="1:9" ht="12.75">
      <c r="A429" s="154"/>
      <c r="B429" s="149" t="s">
        <v>367</v>
      </c>
      <c r="C429" s="149" t="s">
        <v>368</v>
      </c>
      <c r="D429" s="149"/>
      <c r="E429" s="428"/>
      <c r="F429" s="151"/>
      <c r="G429" s="151"/>
      <c r="H429" s="151"/>
      <c r="I429" s="152"/>
    </row>
    <row r="430" spans="1:9" ht="12.75">
      <c r="A430" s="197"/>
      <c r="B430" s="149" t="s">
        <v>369</v>
      </c>
      <c r="C430" s="149" t="s">
        <v>370</v>
      </c>
      <c r="D430" s="149"/>
      <c r="E430" s="149"/>
      <c r="F430" s="151"/>
      <c r="G430" s="151"/>
      <c r="H430" s="151"/>
      <c r="I430" s="152"/>
    </row>
    <row r="431" spans="1:9" ht="13.5" thickBot="1">
      <c r="A431" s="158"/>
      <c r="B431" s="159"/>
      <c r="C431" s="160"/>
      <c r="D431" s="159"/>
      <c r="E431" s="166"/>
      <c r="F431" s="162"/>
      <c r="G431" s="162"/>
      <c r="H431" s="162"/>
      <c r="I431" s="163"/>
    </row>
    <row r="432" spans="1:9" ht="12.75">
      <c r="A432" s="171"/>
      <c r="B432" s="164"/>
      <c r="C432" s="144"/>
      <c r="D432" s="164"/>
      <c r="E432" s="164"/>
      <c r="F432" s="145"/>
      <c r="G432" s="145"/>
      <c r="H432" s="145"/>
      <c r="I432" s="146"/>
    </row>
    <row r="433" spans="1:9" ht="12.75">
      <c r="A433" s="176" t="s">
        <v>717</v>
      </c>
      <c r="B433" s="149"/>
      <c r="C433" s="149"/>
      <c r="D433" s="149"/>
      <c r="E433" s="149" t="s">
        <v>834</v>
      </c>
      <c r="F433" s="151"/>
      <c r="G433" s="151"/>
      <c r="H433" s="151"/>
      <c r="I433" s="152"/>
    </row>
    <row r="434" spans="1:9" ht="12.75">
      <c r="A434" s="153"/>
      <c r="B434" s="429" t="s">
        <v>371</v>
      </c>
      <c r="C434" s="174" t="s">
        <v>372</v>
      </c>
      <c r="D434" s="429" t="s">
        <v>373</v>
      </c>
      <c r="E434" s="429" t="s">
        <v>374</v>
      </c>
      <c r="F434" s="151">
        <v>3</v>
      </c>
      <c r="G434" s="151"/>
      <c r="H434" s="151">
        <v>3</v>
      </c>
      <c r="I434" s="152">
        <v>3</v>
      </c>
    </row>
    <row r="435" spans="1:9" ht="12.75">
      <c r="A435" s="154"/>
      <c r="B435" s="428"/>
      <c r="C435" s="149" t="s">
        <v>375</v>
      </c>
      <c r="D435" s="428"/>
      <c r="E435" s="428"/>
      <c r="F435" s="151"/>
      <c r="G435" s="151"/>
      <c r="H435" s="151"/>
      <c r="I435" s="152"/>
    </row>
    <row r="436" spans="1:9" ht="12.75">
      <c r="A436" s="177" t="s">
        <v>376</v>
      </c>
      <c r="B436" s="428"/>
      <c r="C436" s="149" t="s">
        <v>377</v>
      </c>
      <c r="D436" s="428"/>
      <c r="E436" s="428"/>
      <c r="F436" s="151"/>
      <c r="G436" s="151"/>
      <c r="H436" s="151"/>
      <c r="I436" s="152"/>
    </row>
    <row r="437" spans="1:9" ht="12.75">
      <c r="A437" s="154"/>
      <c r="B437" s="428"/>
      <c r="C437" s="149" t="s">
        <v>378</v>
      </c>
      <c r="D437" s="428"/>
      <c r="E437" s="428"/>
      <c r="F437" s="151"/>
      <c r="G437" s="151"/>
      <c r="H437" s="151"/>
      <c r="I437" s="152"/>
    </row>
    <row r="438" spans="1:9" ht="12.75">
      <c r="A438" s="154"/>
      <c r="B438" s="428"/>
      <c r="C438" s="149" t="s">
        <v>379</v>
      </c>
      <c r="D438" s="428"/>
      <c r="E438" s="428"/>
      <c r="F438" s="151"/>
      <c r="G438" s="151"/>
      <c r="H438" s="151"/>
      <c r="I438" s="152"/>
    </row>
    <row r="439" spans="1:9" ht="12.75">
      <c r="A439" s="154"/>
      <c r="B439" s="149"/>
      <c r="C439" s="149" t="s">
        <v>119</v>
      </c>
      <c r="D439" s="149"/>
      <c r="E439" s="149"/>
      <c r="F439" s="151"/>
      <c r="G439" s="151"/>
      <c r="H439" s="151"/>
      <c r="I439" s="152"/>
    </row>
    <row r="440" spans="1:9" ht="13.5" thickBot="1">
      <c r="A440" s="165"/>
      <c r="B440" s="166"/>
      <c r="C440" s="161"/>
      <c r="D440" s="166"/>
      <c r="E440" s="161"/>
      <c r="F440" s="162"/>
      <c r="G440" s="162"/>
      <c r="H440" s="162"/>
      <c r="I440" s="163"/>
    </row>
    <row r="441" spans="1:9" ht="12.75">
      <c r="A441" s="167"/>
      <c r="B441" s="142"/>
      <c r="C441" s="142"/>
      <c r="D441" s="143"/>
      <c r="E441" s="144"/>
      <c r="F441" s="145"/>
      <c r="G441" s="145"/>
      <c r="H441" s="145"/>
      <c r="I441" s="146"/>
    </row>
    <row r="442" spans="1:9" ht="12.75">
      <c r="A442" s="176" t="s">
        <v>718</v>
      </c>
      <c r="B442" s="149"/>
      <c r="C442" s="149"/>
      <c r="D442" s="149"/>
      <c r="E442" s="149"/>
      <c r="F442" s="151"/>
      <c r="G442" s="151"/>
      <c r="H442" s="151"/>
      <c r="I442" s="152"/>
    </row>
    <row r="443" spans="1:9" ht="12.75">
      <c r="A443" s="153"/>
      <c r="B443" s="149"/>
      <c r="C443" s="149"/>
      <c r="D443" s="149"/>
      <c r="E443" s="149" t="s">
        <v>834</v>
      </c>
      <c r="F443" s="151">
        <v>3</v>
      </c>
      <c r="G443" s="151"/>
      <c r="H443" s="151">
        <v>3</v>
      </c>
      <c r="I443" s="152">
        <v>3</v>
      </c>
    </row>
    <row r="444" spans="1:9" ht="12.75">
      <c r="A444" s="154"/>
      <c r="B444" s="427" t="s">
        <v>380</v>
      </c>
      <c r="C444" s="427" t="s">
        <v>381</v>
      </c>
      <c r="D444" s="427" t="s">
        <v>382</v>
      </c>
      <c r="E444" s="427" t="s">
        <v>383</v>
      </c>
      <c r="F444" s="151"/>
      <c r="G444" s="151"/>
      <c r="H444" s="151"/>
      <c r="I444" s="152"/>
    </row>
    <row r="445" spans="1:9" ht="12.75">
      <c r="A445" s="154" t="s">
        <v>384</v>
      </c>
      <c r="B445" s="428"/>
      <c r="C445" s="428"/>
      <c r="D445" s="428"/>
      <c r="E445" s="428"/>
      <c r="F445" s="151"/>
      <c r="G445" s="151"/>
      <c r="H445" s="151"/>
      <c r="I445" s="152"/>
    </row>
    <row r="446" spans="1:9" ht="12.75">
      <c r="A446" s="197"/>
      <c r="B446" s="428"/>
      <c r="C446" s="428"/>
      <c r="D446" s="428"/>
      <c r="E446" s="428"/>
      <c r="F446" s="151"/>
      <c r="G446" s="151"/>
      <c r="H446" s="151"/>
      <c r="I446" s="152"/>
    </row>
    <row r="447" spans="1:9" ht="12.75">
      <c r="A447" s="197"/>
      <c r="B447" s="428"/>
      <c r="C447" s="428"/>
      <c r="D447" s="428"/>
      <c r="E447" s="428"/>
      <c r="F447" s="151"/>
      <c r="G447" s="151"/>
      <c r="H447" s="151"/>
      <c r="I447" s="152"/>
    </row>
    <row r="448" spans="1:9" ht="12.75">
      <c r="A448" s="197"/>
      <c r="B448" s="428"/>
      <c r="C448" s="428"/>
      <c r="D448" s="428"/>
      <c r="E448" s="428"/>
      <c r="F448" s="151"/>
      <c r="G448" s="151"/>
      <c r="H448" s="151"/>
      <c r="I448" s="152"/>
    </row>
    <row r="449" spans="1:9" ht="13.5" thickBot="1">
      <c r="A449" s="158"/>
      <c r="B449" s="159"/>
      <c r="C449" s="161"/>
      <c r="D449" s="159"/>
      <c r="E449" s="166"/>
      <c r="F449" s="162"/>
      <c r="G449" s="162"/>
      <c r="H449" s="162"/>
      <c r="I449" s="163"/>
    </row>
    <row r="450" spans="1:9" ht="12.75">
      <c r="A450" s="171"/>
      <c r="B450" s="164"/>
      <c r="C450" s="144"/>
      <c r="D450" s="164"/>
      <c r="E450" s="164"/>
      <c r="F450" s="145"/>
      <c r="G450" s="145"/>
      <c r="H450" s="145"/>
      <c r="I450" s="146"/>
    </row>
    <row r="451" spans="1:9" ht="12.75">
      <c r="A451" s="176" t="s">
        <v>719</v>
      </c>
      <c r="B451" s="149"/>
      <c r="C451" s="149"/>
      <c r="D451" s="149"/>
      <c r="E451" s="149"/>
      <c r="F451" s="151"/>
      <c r="G451" s="151"/>
      <c r="H451" s="151"/>
      <c r="I451" s="152"/>
    </row>
    <row r="452" spans="1:9" ht="12.75">
      <c r="A452" s="153"/>
      <c r="B452" s="149"/>
      <c r="C452" s="149"/>
      <c r="D452" s="149"/>
      <c r="E452" s="149" t="s">
        <v>834</v>
      </c>
      <c r="F452" s="151">
        <v>3</v>
      </c>
      <c r="G452" s="151"/>
      <c r="H452" s="151">
        <v>3</v>
      </c>
      <c r="I452" s="152">
        <v>2</v>
      </c>
    </row>
    <row r="453" spans="1:9" ht="12.75">
      <c r="A453" s="154"/>
      <c r="B453" s="427" t="s">
        <v>385</v>
      </c>
      <c r="C453" s="427" t="s">
        <v>386</v>
      </c>
      <c r="D453" s="427" t="s">
        <v>387</v>
      </c>
      <c r="E453" s="427" t="s">
        <v>388</v>
      </c>
      <c r="F453" s="151"/>
      <c r="G453" s="151"/>
      <c r="H453" s="151"/>
      <c r="I453" s="152"/>
    </row>
    <row r="454" spans="1:9" ht="12.75">
      <c r="A454" s="177" t="s">
        <v>389</v>
      </c>
      <c r="B454" s="428"/>
      <c r="C454" s="428"/>
      <c r="D454" s="428"/>
      <c r="E454" s="428"/>
      <c r="F454" s="151"/>
      <c r="G454" s="151"/>
      <c r="H454" s="151"/>
      <c r="I454" s="152"/>
    </row>
    <row r="455" spans="1:9" ht="12.75">
      <c r="A455" s="177" t="s">
        <v>390</v>
      </c>
      <c r="B455" s="428"/>
      <c r="C455" s="428"/>
      <c r="D455" s="428"/>
      <c r="E455" s="428"/>
      <c r="F455" s="151"/>
      <c r="G455" s="151"/>
      <c r="H455" s="151"/>
      <c r="I455" s="152"/>
    </row>
    <row r="456" spans="1:9" ht="12.75">
      <c r="A456" s="197"/>
      <c r="B456" s="428"/>
      <c r="C456" s="428"/>
      <c r="D456" s="428"/>
      <c r="E456" s="428"/>
      <c r="F456" s="151"/>
      <c r="G456" s="151"/>
      <c r="H456" s="151"/>
      <c r="I456" s="152"/>
    </row>
    <row r="457" spans="1:9" ht="12.75">
      <c r="A457" s="197"/>
      <c r="B457" s="428"/>
      <c r="C457" s="428"/>
      <c r="D457" s="428"/>
      <c r="E457" s="428"/>
      <c r="F457" s="151"/>
      <c r="G457" s="151"/>
      <c r="H457" s="151"/>
      <c r="I457" s="152"/>
    </row>
    <row r="458" spans="1:9" ht="13.5" thickBot="1">
      <c r="A458" s="165"/>
      <c r="B458" s="166"/>
      <c r="C458" s="161"/>
      <c r="D458" s="166"/>
      <c r="E458" s="161"/>
      <c r="F458" s="162"/>
      <c r="G458" s="162"/>
      <c r="H458" s="162"/>
      <c r="I458" s="163"/>
    </row>
    <row r="459" spans="1:9" ht="12.75">
      <c r="A459" s="167"/>
      <c r="B459" s="142"/>
      <c r="C459" s="142"/>
      <c r="D459" s="143"/>
      <c r="E459" s="144"/>
      <c r="F459" s="145"/>
      <c r="G459" s="145"/>
      <c r="H459" s="145"/>
      <c r="I459" s="146"/>
    </row>
    <row r="460" spans="1:9" ht="12.75">
      <c r="A460" s="176" t="s">
        <v>720</v>
      </c>
      <c r="B460" s="149"/>
      <c r="C460" s="149"/>
      <c r="D460" s="149"/>
      <c r="E460" s="149" t="s">
        <v>834</v>
      </c>
      <c r="F460" s="151"/>
      <c r="G460" s="151"/>
      <c r="H460" s="151"/>
      <c r="I460" s="152"/>
    </row>
    <row r="461" spans="1:9" ht="12.75">
      <c r="A461" s="154"/>
      <c r="B461" s="427" t="s">
        <v>391</v>
      </c>
      <c r="C461" s="429" t="s">
        <v>392</v>
      </c>
      <c r="D461" s="429" t="s">
        <v>393</v>
      </c>
      <c r="E461" s="427" t="s">
        <v>394</v>
      </c>
      <c r="F461" s="151">
        <v>3</v>
      </c>
      <c r="G461" s="151"/>
      <c r="H461" s="151">
        <v>3</v>
      </c>
      <c r="I461" s="152">
        <v>2</v>
      </c>
    </row>
    <row r="462" spans="1:9" ht="12.75">
      <c r="A462" s="154" t="s">
        <v>395</v>
      </c>
      <c r="B462" s="428"/>
      <c r="C462" s="428"/>
      <c r="D462" s="428"/>
      <c r="E462" s="428"/>
      <c r="F462" s="151"/>
      <c r="G462" s="151"/>
      <c r="H462" s="151"/>
      <c r="I462" s="152"/>
    </row>
    <row r="463" spans="1:9" ht="12.75">
      <c r="A463" s="177"/>
      <c r="B463" s="428"/>
      <c r="C463" s="428"/>
      <c r="D463" s="428"/>
      <c r="E463" s="428"/>
      <c r="F463" s="151"/>
      <c r="G463" s="151"/>
      <c r="H463" s="151"/>
      <c r="I463" s="152"/>
    </row>
    <row r="464" spans="1:9" ht="12.75">
      <c r="A464" s="197"/>
      <c r="B464" s="428"/>
      <c r="C464" s="428"/>
      <c r="D464" s="428"/>
      <c r="E464" s="428"/>
      <c r="F464" s="151"/>
      <c r="G464" s="151"/>
      <c r="H464" s="151"/>
      <c r="I464" s="152"/>
    </row>
    <row r="465" spans="1:9" ht="12.75">
      <c r="A465" s="197"/>
      <c r="B465" s="428"/>
      <c r="C465" s="428"/>
      <c r="D465" s="428"/>
      <c r="E465" s="428"/>
      <c r="F465" s="151"/>
      <c r="G465" s="151"/>
      <c r="H465" s="151"/>
      <c r="I465" s="152"/>
    </row>
    <row r="466" spans="1:9" ht="12.75">
      <c r="A466" s="197"/>
      <c r="B466" s="149"/>
      <c r="C466" s="428"/>
      <c r="D466" s="149"/>
      <c r="E466" s="149"/>
      <c r="F466" s="151"/>
      <c r="G466" s="151"/>
      <c r="H466" s="151"/>
      <c r="I466" s="152"/>
    </row>
    <row r="467" spans="1:9" ht="13.5" thickBot="1">
      <c r="A467" s="158"/>
      <c r="B467" s="159"/>
      <c r="C467" s="160"/>
      <c r="D467" s="159"/>
      <c r="E467" s="166"/>
      <c r="F467" s="162"/>
      <c r="G467" s="162"/>
      <c r="H467" s="162"/>
      <c r="I467" s="163"/>
    </row>
    <row r="468" spans="1:9" ht="12.75">
      <c r="A468" s="171"/>
      <c r="B468" s="164"/>
      <c r="C468" s="144"/>
      <c r="D468" s="164"/>
      <c r="E468" s="164"/>
      <c r="F468" s="145"/>
      <c r="G468" s="145"/>
      <c r="H468" s="145"/>
      <c r="I468" s="146"/>
    </row>
    <row r="469" spans="1:9" ht="12.75">
      <c r="A469" s="176" t="s">
        <v>721</v>
      </c>
      <c r="B469" s="149"/>
      <c r="C469" s="149"/>
      <c r="D469" s="149"/>
      <c r="E469" s="149"/>
      <c r="F469" s="151"/>
      <c r="G469" s="151"/>
      <c r="H469" s="151"/>
      <c r="I469" s="152"/>
    </row>
    <row r="470" spans="1:9" ht="12.75">
      <c r="A470" s="154"/>
      <c r="B470" s="427" t="s">
        <v>396</v>
      </c>
      <c r="C470" s="427" t="s">
        <v>397</v>
      </c>
      <c r="D470" s="429" t="s">
        <v>398</v>
      </c>
      <c r="E470" s="427" t="s">
        <v>399</v>
      </c>
      <c r="F470" s="151">
        <v>3</v>
      </c>
      <c r="G470" s="151"/>
      <c r="H470" s="151">
        <v>3</v>
      </c>
      <c r="I470" s="152">
        <v>3</v>
      </c>
    </row>
    <row r="471" spans="1:9" ht="12.75">
      <c r="A471" s="177" t="s">
        <v>400</v>
      </c>
      <c r="B471" s="428"/>
      <c r="C471" s="428"/>
      <c r="D471" s="428"/>
      <c r="E471" s="428"/>
      <c r="F471" s="151"/>
      <c r="G471" s="151"/>
      <c r="H471" s="151"/>
      <c r="I471" s="152"/>
    </row>
    <row r="472" spans="1:9" ht="12.75">
      <c r="A472" s="177"/>
      <c r="B472" s="428"/>
      <c r="C472" s="428"/>
      <c r="D472" s="428"/>
      <c r="E472" s="428"/>
      <c r="F472" s="151"/>
      <c r="G472" s="151"/>
      <c r="H472" s="151"/>
      <c r="I472" s="152"/>
    </row>
    <row r="473" spans="1:9" ht="12.75">
      <c r="A473" s="197"/>
      <c r="B473" s="428"/>
      <c r="C473" s="428"/>
      <c r="D473" s="428"/>
      <c r="E473" s="428"/>
      <c r="F473" s="151"/>
      <c r="G473" s="151"/>
      <c r="H473" s="151"/>
      <c r="I473" s="152"/>
    </row>
    <row r="474" spans="1:9" ht="12.75">
      <c r="A474" s="197"/>
      <c r="B474" s="428"/>
      <c r="C474" s="428"/>
      <c r="D474" s="428"/>
      <c r="E474" s="428"/>
      <c r="F474" s="151"/>
      <c r="G474" s="151"/>
      <c r="H474" s="151"/>
      <c r="I474" s="152"/>
    </row>
    <row r="475" spans="1:9" ht="13.5" thickBot="1">
      <c r="A475" s="165"/>
      <c r="B475" s="166"/>
      <c r="C475" s="161"/>
      <c r="D475" s="166"/>
      <c r="E475" s="161"/>
      <c r="F475" s="162"/>
      <c r="G475" s="162"/>
      <c r="H475" s="162"/>
      <c r="I475" s="163"/>
    </row>
    <row r="476" spans="1:9" ht="12.75">
      <c r="A476" s="167"/>
      <c r="B476" s="142"/>
      <c r="C476" s="142"/>
      <c r="D476" s="143"/>
      <c r="E476" s="144"/>
      <c r="F476" s="145"/>
      <c r="G476" s="145"/>
      <c r="H476" s="145"/>
      <c r="I476" s="146"/>
    </row>
    <row r="477" spans="1:9" ht="12.75">
      <c r="A477" s="176" t="s">
        <v>722</v>
      </c>
      <c r="B477" s="149"/>
      <c r="C477" s="149"/>
      <c r="D477" s="149"/>
      <c r="E477" s="149"/>
      <c r="F477" s="151"/>
      <c r="G477" s="151"/>
      <c r="H477" s="151"/>
      <c r="I477" s="152"/>
    </row>
    <row r="478" spans="1:9" ht="12.75">
      <c r="A478" s="177" t="s">
        <v>401</v>
      </c>
      <c r="B478" s="427" t="s">
        <v>402</v>
      </c>
      <c r="C478" s="427" t="s">
        <v>403</v>
      </c>
      <c r="D478" s="427" t="s">
        <v>404</v>
      </c>
      <c r="E478" s="429" t="s">
        <v>405</v>
      </c>
      <c r="F478" s="151">
        <v>3</v>
      </c>
      <c r="G478" s="151"/>
      <c r="H478" s="151">
        <v>3</v>
      </c>
      <c r="I478" s="152">
        <v>3</v>
      </c>
    </row>
    <row r="479" spans="1:9" ht="12.75">
      <c r="A479" s="154"/>
      <c r="B479" s="428"/>
      <c r="C479" s="427"/>
      <c r="D479" s="428"/>
      <c r="E479" s="428"/>
      <c r="F479" s="151"/>
      <c r="G479" s="151"/>
      <c r="H479" s="151"/>
      <c r="I479" s="152"/>
    </row>
    <row r="480" spans="1:9" ht="12.75">
      <c r="A480" s="154"/>
      <c r="B480" s="428"/>
      <c r="C480" s="427"/>
      <c r="D480" s="428"/>
      <c r="E480" s="428"/>
      <c r="F480" s="151"/>
      <c r="G480" s="151"/>
      <c r="H480" s="151"/>
      <c r="I480" s="152"/>
    </row>
    <row r="481" spans="1:9" ht="12.75">
      <c r="A481" s="154"/>
      <c r="B481" s="428"/>
      <c r="C481" s="427"/>
      <c r="D481" s="428"/>
      <c r="E481" s="428"/>
      <c r="F481" s="151"/>
      <c r="G481" s="151"/>
      <c r="H481" s="151"/>
      <c r="I481" s="152"/>
    </row>
    <row r="482" spans="1:9" ht="12.75">
      <c r="A482" s="197"/>
      <c r="B482" s="428"/>
      <c r="C482" s="427"/>
      <c r="D482" s="428"/>
      <c r="E482" s="428"/>
      <c r="F482" s="151"/>
      <c r="G482" s="151"/>
      <c r="H482" s="151"/>
      <c r="I482" s="152"/>
    </row>
    <row r="483" spans="1:9" ht="12.75">
      <c r="A483" s="197"/>
      <c r="B483" s="149"/>
      <c r="C483" s="428"/>
      <c r="D483" s="149"/>
      <c r="E483" s="149"/>
      <c r="F483" s="151"/>
      <c r="G483" s="151"/>
      <c r="H483" s="151"/>
      <c r="I483" s="152"/>
    </row>
    <row r="484" spans="1:9" ht="6" customHeight="1" thickBot="1">
      <c r="A484" s="158"/>
      <c r="B484" s="159"/>
      <c r="C484" s="160"/>
      <c r="D484" s="159"/>
      <c r="E484" s="166"/>
      <c r="F484" s="162"/>
      <c r="G484" s="162"/>
      <c r="H484" s="162"/>
      <c r="I484" s="163"/>
    </row>
    <row r="485" spans="1:9" ht="12.75">
      <c r="A485" s="171"/>
      <c r="B485" s="164"/>
      <c r="C485" s="144"/>
      <c r="D485" s="164"/>
      <c r="E485" s="164"/>
      <c r="F485" s="145"/>
      <c r="G485" s="145"/>
      <c r="H485" s="145"/>
      <c r="I485" s="146"/>
    </row>
    <row r="486" spans="1:9" ht="12.75">
      <c r="A486" s="176" t="s">
        <v>723</v>
      </c>
      <c r="B486" s="149"/>
      <c r="C486" s="149"/>
      <c r="D486" s="149"/>
      <c r="E486" s="149"/>
      <c r="F486" s="151"/>
      <c r="G486" s="151"/>
      <c r="H486" s="151"/>
      <c r="I486" s="152"/>
    </row>
    <row r="487" spans="1:9" ht="12.75">
      <c r="A487" s="153"/>
      <c r="B487" s="149" t="s">
        <v>406</v>
      </c>
      <c r="C487" s="149" t="s">
        <v>407</v>
      </c>
      <c r="D487" s="149" t="s">
        <v>408</v>
      </c>
      <c r="E487" s="174" t="s">
        <v>409</v>
      </c>
      <c r="F487" s="151">
        <v>3</v>
      </c>
      <c r="G487" s="151"/>
      <c r="H487" s="151">
        <v>3</v>
      </c>
      <c r="I487" s="152">
        <v>3</v>
      </c>
    </row>
    <row r="488" spans="1:9" ht="12.75">
      <c r="A488" s="154"/>
      <c r="B488" s="149"/>
      <c r="C488" s="149" t="s">
        <v>410</v>
      </c>
      <c r="D488" s="149"/>
      <c r="E488" s="149" t="s">
        <v>411</v>
      </c>
      <c r="F488" s="151"/>
      <c r="G488" s="151"/>
      <c r="H488" s="151"/>
      <c r="I488" s="152"/>
    </row>
    <row r="489" spans="1:9" ht="12.75">
      <c r="A489" s="154" t="s">
        <v>412</v>
      </c>
      <c r="B489" s="174" t="s">
        <v>413</v>
      </c>
      <c r="C489" s="149" t="s">
        <v>414</v>
      </c>
      <c r="D489" s="193" t="s">
        <v>415</v>
      </c>
      <c r="E489" s="149" t="s">
        <v>416</v>
      </c>
      <c r="F489" s="151"/>
      <c r="G489" s="151"/>
      <c r="H489" s="151"/>
      <c r="I489" s="152"/>
    </row>
    <row r="490" spans="1:9" ht="12.75">
      <c r="A490" s="154"/>
      <c r="B490" s="174" t="s">
        <v>417</v>
      </c>
      <c r="C490" s="149"/>
      <c r="D490" s="149" t="s">
        <v>977</v>
      </c>
      <c r="E490" s="149"/>
      <c r="F490" s="151"/>
      <c r="G490" s="151"/>
      <c r="H490" s="151"/>
      <c r="I490" s="152"/>
    </row>
    <row r="491" spans="1:9" ht="12.75">
      <c r="A491" s="154"/>
      <c r="B491" s="149" t="s">
        <v>73</v>
      </c>
      <c r="C491" s="149" t="s">
        <v>418</v>
      </c>
      <c r="D491" s="149" t="s">
        <v>419</v>
      </c>
      <c r="E491" s="149" t="s">
        <v>420</v>
      </c>
      <c r="F491" s="151"/>
      <c r="G491" s="151"/>
      <c r="H491" s="151"/>
      <c r="I491" s="152"/>
    </row>
    <row r="492" spans="1:9" ht="12.75">
      <c r="A492" s="154"/>
      <c r="B492" s="149"/>
      <c r="C492" s="149" t="s">
        <v>421</v>
      </c>
      <c r="D492" s="149" t="s">
        <v>422</v>
      </c>
      <c r="E492" s="149" t="s">
        <v>423</v>
      </c>
      <c r="F492" s="151"/>
      <c r="G492" s="151"/>
      <c r="H492" s="151"/>
      <c r="I492" s="152"/>
    </row>
    <row r="493" spans="1:9" ht="12.75">
      <c r="A493" s="198"/>
      <c r="B493" s="149" t="s">
        <v>424</v>
      </c>
      <c r="C493" s="149" t="s">
        <v>425</v>
      </c>
      <c r="D493" s="149" t="s">
        <v>426</v>
      </c>
      <c r="E493" s="149" t="s">
        <v>427</v>
      </c>
      <c r="F493" s="151"/>
      <c r="G493" s="151"/>
      <c r="H493" s="151"/>
      <c r="I493" s="152"/>
    </row>
    <row r="494" spans="1:9" ht="12.75">
      <c r="A494" s="198"/>
      <c r="B494" s="149" t="s">
        <v>428</v>
      </c>
      <c r="C494" s="149"/>
      <c r="D494" s="149"/>
      <c r="E494" s="149"/>
      <c r="F494" s="151"/>
      <c r="G494" s="151"/>
      <c r="H494" s="151"/>
      <c r="I494" s="152"/>
    </row>
    <row r="495" spans="1:9" ht="12.75">
      <c r="A495" s="197"/>
      <c r="B495" s="149" t="s">
        <v>429</v>
      </c>
      <c r="C495" s="168"/>
      <c r="D495" s="195"/>
      <c r="E495" s="195"/>
      <c r="F495" s="151"/>
      <c r="G495" s="151"/>
      <c r="H495" s="151"/>
      <c r="I495" s="152"/>
    </row>
    <row r="496" spans="1:9" ht="8.25" customHeight="1" thickBot="1">
      <c r="A496" s="165"/>
      <c r="B496" s="166"/>
      <c r="C496" s="161"/>
      <c r="D496" s="166"/>
      <c r="E496" s="161"/>
      <c r="F496" s="162"/>
      <c r="G496" s="162"/>
      <c r="H496" s="162"/>
      <c r="I496" s="163"/>
    </row>
  </sheetData>
  <sheetProtection/>
  <mergeCells count="75">
    <mergeCell ref="B164:B175"/>
    <mergeCell ref="C164:C175"/>
    <mergeCell ref="D164:D175"/>
    <mergeCell ref="E164:E175"/>
    <mergeCell ref="E32:E38"/>
    <mergeCell ref="D41:D47"/>
    <mergeCell ref="E50:E56"/>
    <mergeCell ref="D60:D66"/>
    <mergeCell ref="E125:E136"/>
    <mergeCell ref="B137:B148"/>
    <mergeCell ref="A35:A38"/>
    <mergeCell ref="B32:B38"/>
    <mergeCell ref="C32:C38"/>
    <mergeCell ref="D32:D38"/>
    <mergeCell ref="E60:E66"/>
    <mergeCell ref="E41:E47"/>
    <mergeCell ref="A44:A47"/>
    <mergeCell ref="B50:B56"/>
    <mergeCell ref="C50:C57"/>
    <mergeCell ref="D50:D56"/>
    <mergeCell ref="A53:A57"/>
    <mergeCell ref="B41:B47"/>
    <mergeCell ref="C41:C47"/>
    <mergeCell ref="A63:A66"/>
    <mergeCell ref="B60:B66"/>
    <mergeCell ref="C60:C66"/>
    <mergeCell ref="C137:C148"/>
    <mergeCell ref="D137:D148"/>
    <mergeCell ref="E137:E148"/>
    <mergeCell ref="C125:C136"/>
    <mergeCell ref="D125:D136"/>
    <mergeCell ref="B149:B163"/>
    <mergeCell ref="C149:C163"/>
    <mergeCell ref="D149:D163"/>
    <mergeCell ref="E149:E163"/>
    <mergeCell ref="B187:B198"/>
    <mergeCell ref="C187:C198"/>
    <mergeCell ref="D187:D198"/>
    <mergeCell ref="E187:E198"/>
    <mergeCell ref="B176:B185"/>
    <mergeCell ref="C176:C185"/>
    <mergeCell ref="D176:D185"/>
    <mergeCell ref="E176:E185"/>
    <mergeCell ref="D386:D390"/>
    <mergeCell ref="E387:E390"/>
    <mergeCell ref="D396:D400"/>
    <mergeCell ref="E397:E400"/>
    <mergeCell ref="B416:B420"/>
    <mergeCell ref="C416:C420"/>
    <mergeCell ref="D416:D420"/>
    <mergeCell ref="E416:E420"/>
    <mergeCell ref="E424:E429"/>
    <mergeCell ref="B434:B438"/>
    <mergeCell ref="D434:D438"/>
    <mergeCell ref="E434:E438"/>
    <mergeCell ref="B444:B448"/>
    <mergeCell ref="C444:C448"/>
    <mergeCell ref="D444:D448"/>
    <mergeCell ref="E444:E448"/>
    <mergeCell ref="B453:B457"/>
    <mergeCell ref="C453:C457"/>
    <mergeCell ref="D453:D457"/>
    <mergeCell ref="E453:E457"/>
    <mergeCell ref="B461:B465"/>
    <mergeCell ref="C461:C466"/>
    <mergeCell ref="D461:D465"/>
    <mergeCell ref="E461:E465"/>
    <mergeCell ref="B470:B474"/>
    <mergeCell ref="C470:C474"/>
    <mergeCell ref="D470:D474"/>
    <mergeCell ref="E470:E474"/>
    <mergeCell ref="B478:B482"/>
    <mergeCell ref="C478:C483"/>
    <mergeCell ref="D478:D482"/>
    <mergeCell ref="E478:E482"/>
  </mergeCells>
  <printOptions/>
  <pageMargins left="0.5" right="0.5" top="1" bottom="1" header="0.4921259845" footer="0.4921259845"/>
  <pageSetup horizontalDpi="600" verticalDpi="600" orientation="landscape" paperSize="9" scale="66" r:id="rId1"/>
  <headerFooter alignWithMargins="0">
    <oddFooter>&amp;L&amp;8 MAINT. CRITERIA REVISION 2.0&amp;R&amp;8&amp;P/23</oddFooter>
  </headerFooter>
  <rowBreaks count="14" manualBreakCount="14">
    <brk id="39" max="255" man="1"/>
    <brk id="67" max="8" man="1"/>
    <brk id="111" max="8" man="1"/>
    <brk id="148" max="255" man="1"/>
    <brk id="196" max="8" man="1"/>
    <brk id="224" max="255" man="1"/>
    <brk id="261" max="255" man="1"/>
    <brk id="297" max="255" man="1"/>
    <brk id="331" max="255" man="1"/>
    <brk id="361" max="255" man="1"/>
    <brk id="393" max="255" man="1"/>
    <brk id="421" max="255" man="1"/>
    <brk id="458" max="255" man="1"/>
    <brk id="496" max="255" man="1"/>
  </rowBreaks>
</worksheet>
</file>

<file path=xl/worksheets/sheet5.xml><?xml version="1.0" encoding="utf-8"?>
<worksheet xmlns="http://schemas.openxmlformats.org/spreadsheetml/2006/main" xmlns:r="http://schemas.openxmlformats.org/officeDocument/2006/relationships">
  <dimension ref="A1:BN830"/>
  <sheetViews>
    <sheetView showGridLines="0" tabSelected="1" zoomScalePageLayoutView="0" workbookViewId="0" topLeftCell="A1">
      <selection activeCell="V544" sqref="V544"/>
    </sheetView>
  </sheetViews>
  <sheetFormatPr defaultColWidth="11.421875" defaultRowHeight="12.75"/>
  <cols>
    <col min="1" max="1" width="50.8515625" style="250" customWidth="1"/>
    <col min="2" max="2" width="5.8515625" style="0" customWidth="1"/>
    <col min="3" max="3" width="5.28125" style="0" customWidth="1"/>
    <col min="4" max="4" width="4.7109375" style="341" hidden="1" customWidth="1"/>
    <col min="5" max="5" width="5.28125" style="0" customWidth="1"/>
    <col min="6" max="6" width="3.140625" style="0" customWidth="1"/>
    <col min="7" max="7" width="2.57421875" style="0" customWidth="1"/>
    <col min="8" max="8" width="3.421875" style="0" customWidth="1"/>
    <col min="9" max="10" width="4.8515625" style="0" customWidth="1"/>
    <col min="11" max="13" width="5.28125" style="0" customWidth="1"/>
    <col min="14" max="14" width="6.28125" style="46" customWidth="1"/>
    <col min="15" max="15" width="3.00390625" style="375" customWidth="1"/>
    <col min="16" max="16" width="3.7109375" style="46" customWidth="1"/>
    <col min="17" max="19" width="4.7109375" style="46" customWidth="1"/>
    <col min="20" max="20" width="2.7109375" style="46" customWidth="1"/>
    <col min="21" max="21" width="2.57421875" style="46" customWidth="1"/>
    <col min="22" max="22" width="1.57421875" style="46" customWidth="1"/>
    <col min="23" max="23" width="1.28515625" style="46" customWidth="1"/>
    <col min="24" max="24" width="0.9921875" style="46" customWidth="1"/>
    <col min="25" max="25" width="1.8515625" style="46" customWidth="1"/>
    <col min="26" max="29" width="5.7109375" style="0" customWidth="1"/>
    <col min="30" max="30" width="0.2890625" style="0" customWidth="1"/>
  </cols>
  <sheetData>
    <row r="1" spans="1:44" ht="19.5" customHeight="1" thickBot="1">
      <c r="A1" s="402" t="s">
        <v>479</v>
      </c>
      <c r="B1" s="369" t="s">
        <v>1053</v>
      </c>
      <c r="C1" s="24"/>
      <c r="D1" s="340"/>
      <c r="E1" s="24"/>
      <c r="F1" s="24"/>
      <c r="G1" s="24"/>
      <c r="H1" s="24"/>
      <c r="I1" s="24"/>
      <c r="J1" s="24"/>
      <c r="K1" s="24"/>
      <c r="L1" s="24"/>
      <c r="M1" s="24"/>
      <c r="N1" s="48"/>
      <c r="O1" s="445" t="s">
        <v>297</v>
      </c>
      <c r="P1" s="446"/>
      <c r="Q1" s="446"/>
      <c r="R1" s="446"/>
      <c r="S1" s="446"/>
      <c r="T1" s="446"/>
      <c r="U1" s="446"/>
      <c r="V1" s="446"/>
      <c r="W1" s="446"/>
      <c r="X1" s="446"/>
      <c r="Y1" s="446"/>
      <c r="Z1" s="446"/>
      <c r="AA1" s="446"/>
      <c r="AB1" s="446"/>
      <c r="AC1" s="446"/>
      <c r="AD1" s="446"/>
      <c r="AE1" s="446"/>
      <c r="AF1" s="61"/>
      <c r="AG1" s="61"/>
      <c r="AH1" s="61"/>
      <c r="AI1" s="61"/>
      <c r="AJ1" s="61"/>
      <c r="AK1" s="61"/>
      <c r="AL1" s="61"/>
      <c r="AM1" s="61"/>
      <c r="AN1" s="61"/>
      <c r="AO1" s="61"/>
      <c r="AP1" s="61"/>
      <c r="AQ1" s="61"/>
      <c r="AR1" s="61"/>
    </row>
    <row r="2" spans="1:44" ht="13.5" thickBot="1">
      <c r="A2" s="403" t="s">
        <v>480</v>
      </c>
      <c r="B2" s="34"/>
      <c r="C2" s="25"/>
      <c r="D2" s="340"/>
      <c r="E2" s="25"/>
      <c r="F2" s="25"/>
      <c r="G2" s="25"/>
      <c r="H2" s="25"/>
      <c r="I2" s="25"/>
      <c r="J2" s="25"/>
      <c r="K2" s="25"/>
      <c r="L2" s="25"/>
      <c r="M2" s="25"/>
      <c r="N2" s="49"/>
      <c r="O2" s="445"/>
      <c r="P2" s="446"/>
      <c r="Q2" s="446"/>
      <c r="R2" s="446"/>
      <c r="S2" s="446"/>
      <c r="T2" s="446"/>
      <c r="U2" s="446"/>
      <c r="V2" s="446"/>
      <c r="W2" s="446"/>
      <c r="X2" s="446"/>
      <c r="Y2" s="446"/>
      <c r="Z2" s="446"/>
      <c r="AA2" s="446"/>
      <c r="AB2" s="446"/>
      <c r="AC2" s="446"/>
      <c r="AD2" s="446"/>
      <c r="AE2" s="446"/>
      <c r="AF2" s="61"/>
      <c r="AG2" s="61"/>
      <c r="AH2" s="61"/>
      <c r="AI2" s="61"/>
      <c r="AJ2" s="61"/>
      <c r="AK2" s="61"/>
      <c r="AL2" s="61"/>
      <c r="AM2" s="61"/>
      <c r="AN2" s="61"/>
      <c r="AO2" s="61"/>
      <c r="AP2" s="61"/>
      <c r="AQ2" s="61"/>
      <c r="AR2" s="61"/>
    </row>
    <row r="3" spans="1:44" ht="156" customHeight="1" thickBot="1">
      <c r="A3" s="343" t="s">
        <v>655</v>
      </c>
      <c r="B3" s="442" t="s">
        <v>1054</v>
      </c>
      <c r="C3" s="443"/>
      <c r="D3" s="443"/>
      <c r="E3" s="443"/>
      <c r="F3" s="443"/>
      <c r="G3" s="443"/>
      <c r="H3" s="443"/>
      <c r="I3" s="443"/>
      <c r="J3" s="443"/>
      <c r="K3" s="443"/>
      <c r="L3" s="443"/>
      <c r="M3" s="443"/>
      <c r="N3" s="444"/>
      <c r="O3" s="445"/>
      <c r="P3" s="446"/>
      <c r="Q3" s="446"/>
      <c r="R3" s="446"/>
      <c r="S3" s="446"/>
      <c r="T3" s="446"/>
      <c r="U3" s="446"/>
      <c r="V3" s="446"/>
      <c r="W3" s="446"/>
      <c r="X3" s="446"/>
      <c r="Y3" s="446"/>
      <c r="Z3" s="446"/>
      <c r="AA3" s="446"/>
      <c r="AB3" s="446"/>
      <c r="AC3" s="446"/>
      <c r="AD3" s="446"/>
      <c r="AE3" s="446"/>
      <c r="AF3" s="61"/>
      <c r="AG3" s="61"/>
      <c r="AH3" s="61"/>
      <c r="AI3" s="61"/>
      <c r="AJ3" s="61"/>
      <c r="AK3" s="61"/>
      <c r="AL3" s="61"/>
      <c r="AM3" s="61"/>
      <c r="AN3" s="61"/>
      <c r="AO3" s="61"/>
      <c r="AP3" s="61"/>
      <c r="AQ3" s="61"/>
      <c r="AR3" s="61"/>
    </row>
    <row r="4" spans="1:44" ht="13.5" customHeight="1">
      <c r="A4" s="371" t="s">
        <v>886</v>
      </c>
      <c r="B4" s="372" t="s">
        <v>433</v>
      </c>
      <c r="C4" s="372" t="s">
        <v>448</v>
      </c>
      <c r="D4" s="372"/>
      <c r="E4" s="372" t="s">
        <v>649</v>
      </c>
      <c r="F4" s="372" t="s">
        <v>650</v>
      </c>
      <c r="G4" s="373" t="s">
        <v>651</v>
      </c>
      <c r="H4" s="373" t="s">
        <v>652</v>
      </c>
      <c r="I4" s="373" t="s">
        <v>234</v>
      </c>
      <c r="J4" s="373" t="s">
        <v>653</v>
      </c>
      <c r="K4" s="374" t="s">
        <v>654</v>
      </c>
      <c r="L4" s="373" t="s">
        <v>295</v>
      </c>
      <c r="M4" s="373" t="s">
        <v>296</v>
      </c>
      <c r="N4" s="383" t="s">
        <v>943</v>
      </c>
      <c r="O4" s="445"/>
      <c r="P4" s="446"/>
      <c r="Q4" s="446"/>
      <c r="R4" s="446"/>
      <c r="S4" s="446"/>
      <c r="T4" s="446"/>
      <c r="U4" s="446"/>
      <c r="V4" s="446"/>
      <c r="W4" s="446"/>
      <c r="X4" s="446"/>
      <c r="Y4" s="446"/>
      <c r="Z4" s="446"/>
      <c r="AA4" s="446"/>
      <c r="AB4" s="446"/>
      <c r="AC4" s="446"/>
      <c r="AD4" s="446"/>
      <c r="AE4" s="446"/>
      <c r="AF4" s="61"/>
      <c r="AG4" s="61"/>
      <c r="AH4" s="61"/>
      <c r="AI4" s="61"/>
      <c r="AJ4" s="61"/>
      <c r="AK4" s="61"/>
      <c r="AL4" s="61"/>
      <c r="AM4" s="61"/>
      <c r="AN4" s="61"/>
      <c r="AO4" s="61"/>
      <c r="AP4" s="61"/>
      <c r="AQ4" s="61"/>
      <c r="AR4" s="61"/>
    </row>
    <row r="5" spans="1:44" ht="16.5" customHeight="1">
      <c r="A5" s="400" t="s">
        <v>1279</v>
      </c>
      <c r="B5" s="6"/>
      <c r="C5" s="6"/>
      <c r="D5" s="6"/>
      <c r="E5" s="6"/>
      <c r="F5" s="6"/>
      <c r="G5" s="350"/>
      <c r="H5" s="350"/>
      <c r="I5" s="350"/>
      <c r="J5" s="350"/>
      <c r="K5" s="350"/>
      <c r="L5" s="350"/>
      <c r="M5" s="8"/>
      <c r="N5" s="350"/>
      <c r="O5" s="445"/>
      <c r="P5" s="446"/>
      <c r="Q5" s="446"/>
      <c r="R5" s="446"/>
      <c r="S5" s="446"/>
      <c r="T5" s="446"/>
      <c r="U5" s="446"/>
      <c r="V5" s="446"/>
      <c r="W5" s="446"/>
      <c r="X5" s="446"/>
      <c r="Y5" s="446"/>
      <c r="Z5" s="446"/>
      <c r="AA5" s="446"/>
      <c r="AB5" s="446"/>
      <c r="AC5" s="446"/>
      <c r="AD5" s="446"/>
      <c r="AE5" s="446"/>
      <c r="AF5" s="61"/>
      <c r="AG5" s="61"/>
      <c r="AH5" s="61"/>
      <c r="AI5" s="61"/>
      <c r="AJ5" s="61"/>
      <c r="AK5" s="61"/>
      <c r="AL5" s="61"/>
      <c r="AM5" s="61"/>
      <c r="AN5" s="61"/>
      <c r="AO5" s="61"/>
      <c r="AP5" s="61"/>
      <c r="AQ5" s="61"/>
      <c r="AR5" s="61"/>
    </row>
    <row r="6" spans="1:44" ht="15.75" customHeight="1">
      <c r="A6" s="342" t="s">
        <v>1148</v>
      </c>
      <c r="B6" s="6"/>
      <c r="C6" s="6"/>
      <c r="D6" s="6"/>
      <c r="E6" s="6"/>
      <c r="F6" s="6"/>
      <c r="G6" s="350"/>
      <c r="H6" s="350"/>
      <c r="I6" s="350"/>
      <c r="J6" s="350"/>
      <c r="K6" s="350"/>
      <c r="L6" s="350"/>
      <c r="M6" s="8"/>
      <c r="N6" s="350"/>
      <c r="O6" s="445"/>
      <c r="P6" s="446"/>
      <c r="Q6" s="446"/>
      <c r="R6" s="446"/>
      <c r="S6" s="446"/>
      <c r="T6" s="446"/>
      <c r="U6" s="446"/>
      <c r="V6" s="446"/>
      <c r="W6" s="446"/>
      <c r="X6" s="446"/>
      <c r="Y6" s="446"/>
      <c r="Z6" s="446"/>
      <c r="AA6" s="446"/>
      <c r="AB6" s="446"/>
      <c r="AC6" s="446"/>
      <c r="AD6" s="446"/>
      <c r="AE6" s="446"/>
      <c r="AF6" s="61"/>
      <c r="AG6" s="61"/>
      <c r="AH6" s="61"/>
      <c r="AI6" s="61"/>
      <c r="AJ6" s="61"/>
      <c r="AK6" s="61"/>
      <c r="AL6" s="61"/>
      <c r="AM6" s="61"/>
      <c r="AN6" s="61"/>
      <c r="AO6" s="61"/>
      <c r="AP6" s="61"/>
      <c r="AQ6" s="61"/>
      <c r="AR6" s="61"/>
    </row>
    <row r="7" spans="1:44" ht="16.5" customHeight="1">
      <c r="A7" s="392" t="s">
        <v>1123</v>
      </c>
      <c r="B7" s="6">
        <v>3</v>
      </c>
      <c r="C7" s="6"/>
      <c r="D7" s="6"/>
      <c r="E7" s="6"/>
      <c r="F7" s="6"/>
      <c r="G7" s="350"/>
      <c r="H7" s="393" t="s">
        <v>652</v>
      </c>
      <c r="I7" s="350"/>
      <c r="J7" s="350"/>
      <c r="K7" s="350"/>
      <c r="L7" s="393" t="s">
        <v>295</v>
      </c>
      <c r="M7" s="8"/>
      <c r="N7" s="350"/>
      <c r="O7" s="445"/>
      <c r="P7" s="446"/>
      <c r="Q7" s="446"/>
      <c r="R7" s="446"/>
      <c r="S7" s="446"/>
      <c r="T7" s="446"/>
      <c r="U7" s="446"/>
      <c r="V7" s="446"/>
      <c r="W7" s="446"/>
      <c r="X7" s="446"/>
      <c r="Y7" s="446"/>
      <c r="Z7" s="446"/>
      <c r="AA7" s="446"/>
      <c r="AB7" s="446"/>
      <c r="AC7" s="446"/>
      <c r="AD7" s="446"/>
      <c r="AE7" s="446"/>
      <c r="AF7" s="61"/>
      <c r="AG7" s="61"/>
      <c r="AH7" s="61"/>
      <c r="AI7" s="61"/>
      <c r="AJ7" s="61"/>
      <c r="AK7" s="61"/>
      <c r="AL7" s="61"/>
      <c r="AM7" s="61"/>
      <c r="AN7" s="61"/>
      <c r="AO7" s="61"/>
      <c r="AP7" s="61"/>
      <c r="AQ7" s="61"/>
      <c r="AR7" s="61"/>
    </row>
    <row r="8" spans="1:44" ht="12" customHeight="1">
      <c r="A8" s="392" t="s">
        <v>1124</v>
      </c>
      <c r="B8" s="6">
        <v>3</v>
      </c>
      <c r="C8" s="6"/>
      <c r="D8" s="6"/>
      <c r="E8" s="6"/>
      <c r="F8" s="6"/>
      <c r="G8" s="393" t="s">
        <v>651</v>
      </c>
      <c r="H8" s="350"/>
      <c r="I8" s="350"/>
      <c r="J8" s="350"/>
      <c r="K8" s="350"/>
      <c r="L8" s="393" t="s">
        <v>295</v>
      </c>
      <c r="M8" s="8"/>
      <c r="N8" s="350"/>
      <c r="O8" s="445"/>
      <c r="P8" s="446"/>
      <c r="Q8" s="446"/>
      <c r="R8" s="446"/>
      <c r="S8" s="446"/>
      <c r="T8" s="446"/>
      <c r="U8" s="446"/>
      <c r="V8" s="446"/>
      <c r="W8" s="446"/>
      <c r="X8" s="446"/>
      <c r="Y8" s="446"/>
      <c r="Z8" s="446"/>
      <c r="AA8" s="446"/>
      <c r="AB8" s="446"/>
      <c r="AC8" s="446"/>
      <c r="AD8" s="446"/>
      <c r="AE8" s="446"/>
      <c r="AF8" s="61"/>
      <c r="AG8" s="61"/>
      <c r="AH8" s="61"/>
      <c r="AI8" s="61"/>
      <c r="AJ8" s="61"/>
      <c r="AK8" s="61"/>
      <c r="AL8" s="61"/>
      <c r="AM8" s="61"/>
      <c r="AN8" s="61"/>
      <c r="AO8" s="61"/>
      <c r="AP8" s="61"/>
      <c r="AQ8" s="61"/>
      <c r="AR8" s="61"/>
    </row>
    <row r="9" spans="1:54" ht="15" customHeight="1">
      <c r="A9" s="392" t="s">
        <v>1125</v>
      </c>
      <c r="B9" s="6">
        <v>3</v>
      </c>
      <c r="C9" s="6"/>
      <c r="D9" s="6"/>
      <c r="E9" s="6"/>
      <c r="F9" s="6"/>
      <c r="G9" s="350"/>
      <c r="H9" s="393" t="s">
        <v>652</v>
      </c>
      <c r="I9" s="350"/>
      <c r="J9" s="350"/>
      <c r="K9" s="350"/>
      <c r="L9" s="393" t="s">
        <v>295</v>
      </c>
      <c r="M9" s="8"/>
      <c r="N9" s="350"/>
      <c r="O9" s="445"/>
      <c r="P9" s="446"/>
      <c r="Q9" s="446"/>
      <c r="R9" s="446"/>
      <c r="S9" s="446"/>
      <c r="T9" s="446"/>
      <c r="U9" s="446"/>
      <c r="V9" s="446"/>
      <c r="W9" s="446"/>
      <c r="X9" s="446"/>
      <c r="Y9" s="446"/>
      <c r="Z9" s="446"/>
      <c r="AA9" s="446"/>
      <c r="AB9" s="446"/>
      <c r="AC9" s="446"/>
      <c r="AD9" s="446"/>
      <c r="AE9" s="446"/>
      <c r="AF9" s="215"/>
      <c r="AG9" s="206"/>
      <c r="AH9" s="61"/>
      <c r="AI9" s="61"/>
      <c r="AJ9" s="61"/>
      <c r="AK9" s="61"/>
      <c r="AL9" s="61"/>
      <c r="AM9" s="61"/>
      <c r="AN9" s="61"/>
      <c r="AO9" s="61"/>
      <c r="AP9" s="61"/>
      <c r="AQ9" s="61"/>
      <c r="AR9" s="61"/>
      <c r="AS9" s="61"/>
      <c r="AT9" s="61"/>
      <c r="AU9" s="61"/>
      <c r="AV9" s="61"/>
      <c r="AW9" s="61"/>
      <c r="AX9" s="61"/>
      <c r="AY9" s="61"/>
      <c r="AZ9" s="61"/>
      <c r="BA9" s="61"/>
      <c r="BB9" s="61"/>
    </row>
    <row r="10" spans="1:54" ht="14.25" customHeight="1">
      <c r="A10" s="392" t="s">
        <v>1126</v>
      </c>
      <c r="B10" s="6">
        <v>3</v>
      </c>
      <c r="C10" s="6"/>
      <c r="D10" s="6"/>
      <c r="E10" s="6"/>
      <c r="F10" s="6"/>
      <c r="G10" s="350"/>
      <c r="H10" s="393" t="s">
        <v>652</v>
      </c>
      <c r="I10" s="350"/>
      <c r="J10" s="350"/>
      <c r="K10" s="350"/>
      <c r="L10" s="393" t="s">
        <v>295</v>
      </c>
      <c r="M10" s="8"/>
      <c r="N10" s="350"/>
      <c r="O10" s="445"/>
      <c r="P10" s="446"/>
      <c r="Q10" s="446"/>
      <c r="R10" s="446"/>
      <c r="S10" s="446"/>
      <c r="T10" s="446"/>
      <c r="U10" s="446"/>
      <c r="V10" s="446"/>
      <c r="W10" s="446"/>
      <c r="X10" s="446"/>
      <c r="Y10" s="446"/>
      <c r="Z10" s="446"/>
      <c r="AA10" s="446"/>
      <c r="AB10" s="446"/>
      <c r="AC10" s="446"/>
      <c r="AD10" s="446"/>
      <c r="AE10" s="446"/>
      <c r="AF10" s="215"/>
      <c r="AG10" s="206"/>
      <c r="AH10" s="61"/>
      <c r="AI10" s="61"/>
      <c r="AJ10" s="61"/>
      <c r="AK10" s="61"/>
      <c r="AL10" s="61"/>
      <c r="AM10" s="61"/>
      <c r="AN10" s="61"/>
      <c r="AO10" s="61"/>
      <c r="AP10" s="61"/>
      <c r="AQ10" s="61"/>
      <c r="AR10" s="61"/>
      <c r="AS10" s="61"/>
      <c r="AT10" s="61"/>
      <c r="AU10" s="61"/>
      <c r="AV10" s="61"/>
      <c r="AW10" s="61"/>
      <c r="AX10" s="61"/>
      <c r="AY10" s="61"/>
      <c r="AZ10" s="61"/>
      <c r="BA10" s="61"/>
      <c r="BB10" s="61"/>
    </row>
    <row r="11" spans="1:54" ht="18" customHeight="1">
      <c r="A11" s="392" t="s">
        <v>1127</v>
      </c>
      <c r="B11" s="6">
        <v>3</v>
      </c>
      <c r="C11" s="6"/>
      <c r="D11" s="6"/>
      <c r="E11" s="6"/>
      <c r="F11" s="394" t="s">
        <v>650</v>
      </c>
      <c r="G11" s="350"/>
      <c r="H11" s="350"/>
      <c r="I11" s="350"/>
      <c r="J11" s="350"/>
      <c r="K11" s="350"/>
      <c r="L11" s="350"/>
      <c r="M11" s="395" t="s">
        <v>296</v>
      </c>
      <c r="N11" s="350"/>
      <c r="O11" s="445"/>
      <c r="P11" s="446"/>
      <c r="Q11" s="446"/>
      <c r="R11" s="446"/>
      <c r="S11" s="446"/>
      <c r="T11" s="446"/>
      <c r="U11" s="446"/>
      <c r="V11" s="446"/>
      <c r="W11" s="446"/>
      <c r="X11" s="446"/>
      <c r="Y11" s="446"/>
      <c r="Z11" s="446"/>
      <c r="AA11" s="446"/>
      <c r="AB11" s="446"/>
      <c r="AC11" s="446"/>
      <c r="AD11" s="446"/>
      <c r="AE11" s="446"/>
      <c r="AF11" s="215"/>
      <c r="AG11" s="206"/>
      <c r="AH11" s="61"/>
      <c r="AI11" s="61"/>
      <c r="AJ11" s="61"/>
      <c r="AK11" s="61"/>
      <c r="AL11" s="61"/>
      <c r="AM11" s="61"/>
      <c r="AN11" s="61"/>
      <c r="AO11" s="61"/>
      <c r="AP11" s="61"/>
      <c r="AQ11" s="61"/>
      <c r="AR11" s="61"/>
      <c r="AS11" s="61"/>
      <c r="AT11" s="61"/>
      <c r="AU11" s="61"/>
      <c r="AV11" s="61"/>
      <c r="AW11" s="61"/>
      <c r="AX11" s="61"/>
      <c r="AY11" s="61"/>
      <c r="AZ11" s="61"/>
      <c r="BA11" s="61"/>
      <c r="BB11" s="61"/>
    </row>
    <row r="12" spans="1:54" ht="17.25" customHeight="1">
      <c r="A12" s="392" t="s">
        <v>1128</v>
      </c>
      <c r="B12" s="6">
        <v>3</v>
      </c>
      <c r="C12" s="6"/>
      <c r="D12" s="6"/>
      <c r="E12" s="6"/>
      <c r="F12" s="394" t="s">
        <v>650</v>
      </c>
      <c r="G12" s="350"/>
      <c r="H12" s="350"/>
      <c r="I12" s="350"/>
      <c r="J12" s="350"/>
      <c r="K12" s="350"/>
      <c r="L12" s="350"/>
      <c r="M12" s="395" t="s">
        <v>296</v>
      </c>
      <c r="N12" s="350"/>
      <c r="O12" s="445"/>
      <c r="P12" s="446"/>
      <c r="Q12" s="446"/>
      <c r="R12" s="446"/>
      <c r="S12" s="446"/>
      <c r="T12" s="446"/>
      <c r="U12" s="446"/>
      <c r="V12" s="446"/>
      <c r="W12" s="446"/>
      <c r="X12" s="446"/>
      <c r="Y12" s="446"/>
      <c r="Z12" s="446"/>
      <c r="AA12" s="446"/>
      <c r="AB12" s="446"/>
      <c r="AC12" s="446"/>
      <c r="AD12" s="446"/>
      <c r="AE12" s="446"/>
      <c r="AF12" s="215"/>
      <c r="AG12" s="206"/>
      <c r="AH12" s="61"/>
      <c r="AI12" s="61"/>
      <c r="AJ12" s="61"/>
      <c r="AK12" s="61"/>
      <c r="AL12" s="61"/>
      <c r="AM12" s="61"/>
      <c r="AN12" s="61"/>
      <c r="AO12" s="61"/>
      <c r="AP12" s="61"/>
      <c r="AQ12" s="61"/>
      <c r="AR12" s="61"/>
      <c r="AS12" s="61"/>
      <c r="AT12" s="61"/>
      <c r="AU12" s="61"/>
      <c r="AV12" s="61"/>
      <c r="AW12" s="61"/>
      <c r="AX12" s="61"/>
      <c r="AY12" s="61"/>
      <c r="AZ12" s="61"/>
      <c r="BA12" s="61"/>
      <c r="BB12" s="61"/>
    </row>
    <row r="13" spans="1:54" ht="15.75" customHeight="1">
      <c r="A13" s="392" t="s">
        <v>1129</v>
      </c>
      <c r="B13" s="6">
        <v>3</v>
      </c>
      <c r="C13" s="6"/>
      <c r="D13" s="6"/>
      <c r="E13" s="6"/>
      <c r="F13" s="6"/>
      <c r="G13" s="393" t="s">
        <v>651</v>
      </c>
      <c r="H13" s="350"/>
      <c r="I13" s="350"/>
      <c r="J13" s="350"/>
      <c r="K13" s="350"/>
      <c r="L13" s="393" t="s">
        <v>295</v>
      </c>
      <c r="M13" s="351"/>
      <c r="N13" s="350"/>
      <c r="O13" s="445"/>
      <c r="P13" s="446"/>
      <c r="Q13" s="446"/>
      <c r="R13" s="446"/>
      <c r="S13" s="446"/>
      <c r="T13" s="446"/>
      <c r="U13" s="446"/>
      <c r="V13" s="446"/>
      <c r="W13" s="446"/>
      <c r="X13" s="446"/>
      <c r="Y13" s="446"/>
      <c r="Z13" s="446"/>
      <c r="AA13" s="446"/>
      <c r="AB13" s="446"/>
      <c r="AC13" s="446"/>
      <c r="AD13" s="446"/>
      <c r="AE13" s="446"/>
      <c r="AF13" s="215"/>
      <c r="AG13" s="206"/>
      <c r="AH13" s="61"/>
      <c r="AI13" s="61"/>
      <c r="AJ13" s="61"/>
      <c r="AK13" s="61"/>
      <c r="AL13" s="61"/>
      <c r="AM13" s="61"/>
      <c r="AN13" s="61"/>
      <c r="AO13" s="61"/>
      <c r="AP13" s="61"/>
      <c r="AQ13" s="61"/>
      <c r="AR13" s="61"/>
      <c r="AS13" s="61"/>
      <c r="AT13" s="61"/>
      <c r="AU13" s="61"/>
      <c r="AV13" s="61"/>
      <c r="AW13" s="61"/>
      <c r="AX13" s="61"/>
      <c r="AY13" s="61"/>
      <c r="AZ13" s="61"/>
      <c r="BA13" s="61"/>
      <c r="BB13" s="61"/>
    </row>
    <row r="14" spans="1:54" ht="15" customHeight="1">
      <c r="A14" s="392" t="s">
        <v>1009</v>
      </c>
      <c r="B14" s="6">
        <v>3</v>
      </c>
      <c r="C14" s="6"/>
      <c r="D14" s="6"/>
      <c r="E14" s="6"/>
      <c r="F14" s="394" t="s">
        <v>650</v>
      </c>
      <c r="G14" s="350"/>
      <c r="H14" s="350"/>
      <c r="I14" s="350"/>
      <c r="J14" s="350"/>
      <c r="K14" s="350"/>
      <c r="L14" s="350"/>
      <c r="M14" s="395" t="s">
        <v>296</v>
      </c>
      <c r="N14" s="350"/>
      <c r="O14" s="445"/>
      <c r="P14" s="446"/>
      <c r="Q14" s="446"/>
      <c r="R14" s="446"/>
      <c r="S14" s="446"/>
      <c r="T14" s="446"/>
      <c r="U14" s="446"/>
      <c r="V14" s="446"/>
      <c r="W14" s="446"/>
      <c r="X14" s="446"/>
      <c r="Y14" s="446"/>
      <c r="Z14" s="446"/>
      <c r="AA14" s="446"/>
      <c r="AB14" s="446"/>
      <c r="AC14" s="446"/>
      <c r="AD14" s="446"/>
      <c r="AE14" s="446"/>
      <c r="AF14" s="215"/>
      <c r="AG14" s="206"/>
      <c r="AH14" s="61"/>
      <c r="AI14" s="61"/>
      <c r="AJ14" s="61"/>
      <c r="AK14" s="61"/>
      <c r="AL14" s="61"/>
      <c r="AM14" s="61"/>
      <c r="AN14" s="61"/>
      <c r="AO14" s="61"/>
      <c r="AP14" s="61"/>
      <c r="AQ14" s="61"/>
      <c r="AR14" s="61"/>
      <c r="AS14" s="61"/>
      <c r="AT14" s="61"/>
      <c r="AU14" s="61"/>
      <c r="AV14" s="61"/>
      <c r="AW14" s="61"/>
      <c r="AX14" s="61"/>
      <c r="AY14" s="61"/>
      <c r="AZ14" s="61"/>
      <c r="BA14" s="61"/>
      <c r="BB14" s="61"/>
    </row>
    <row r="15" spans="1:54" ht="15.75" customHeight="1">
      <c r="A15" s="392" t="s">
        <v>1130</v>
      </c>
      <c r="B15" s="6">
        <v>3</v>
      </c>
      <c r="C15" s="6"/>
      <c r="D15" s="6"/>
      <c r="E15" s="6"/>
      <c r="F15" s="6"/>
      <c r="G15" s="350"/>
      <c r="H15" s="350"/>
      <c r="I15" s="350"/>
      <c r="J15" s="350"/>
      <c r="K15" s="350"/>
      <c r="L15" s="350"/>
      <c r="M15" s="351"/>
      <c r="N15" s="350"/>
      <c r="O15" s="445"/>
      <c r="P15" s="446"/>
      <c r="Q15" s="446"/>
      <c r="R15" s="446"/>
      <c r="S15" s="446"/>
      <c r="T15" s="446"/>
      <c r="U15" s="446"/>
      <c r="V15" s="446"/>
      <c r="W15" s="446"/>
      <c r="X15" s="446"/>
      <c r="Y15" s="446"/>
      <c r="Z15" s="446"/>
      <c r="AA15" s="446"/>
      <c r="AB15" s="446"/>
      <c r="AC15" s="446"/>
      <c r="AD15" s="446"/>
      <c r="AE15" s="446"/>
      <c r="AF15" s="215"/>
      <c r="AG15" s="206"/>
      <c r="AH15" s="61"/>
      <c r="AI15" s="61"/>
      <c r="AJ15" s="61"/>
      <c r="AK15" s="61"/>
      <c r="AL15" s="61"/>
      <c r="AM15" s="61"/>
      <c r="AN15" s="61"/>
      <c r="AO15" s="61"/>
      <c r="AP15" s="61"/>
      <c r="AQ15" s="61"/>
      <c r="AR15" s="61"/>
      <c r="AS15" s="61"/>
      <c r="AT15" s="61"/>
      <c r="AU15" s="61"/>
      <c r="AV15" s="61"/>
      <c r="AW15" s="61"/>
      <c r="AX15" s="61"/>
      <c r="AY15" s="61"/>
      <c r="AZ15" s="61"/>
      <c r="BA15" s="61"/>
      <c r="BB15" s="61"/>
    </row>
    <row r="16" spans="1:54" ht="13.5" customHeight="1">
      <c r="A16" s="392" t="s">
        <v>1131</v>
      </c>
      <c r="B16" s="6">
        <v>3</v>
      </c>
      <c r="C16" s="6"/>
      <c r="D16" s="6"/>
      <c r="E16" s="6"/>
      <c r="F16" s="6"/>
      <c r="G16" s="350"/>
      <c r="H16" s="350"/>
      <c r="I16" s="350"/>
      <c r="J16" s="350"/>
      <c r="K16" s="350"/>
      <c r="L16" s="350"/>
      <c r="M16" s="8"/>
      <c r="N16" s="8"/>
      <c r="O16" s="377"/>
      <c r="P16" s="378"/>
      <c r="Q16" s="370"/>
      <c r="R16" s="370"/>
      <c r="S16" s="370"/>
      <c r="T16" s="370"/>
      <c r="U16" s="370"/>
      <c r="V16" s="378"/>
      <c r="W16" s="378"/>
      <c r="X16" s="378"/>
      <c r="Y16" s="379"/>
      <c r="Z16" s="378"/>
      <c r="AA16" s="380"/>
      <c r="AB16" s="381"/>
      <c r="AC16" s="381"/>
      <c r="AD16" s="382"/>
      <c r="AE16" s="381"/>
      <c r="AF16" s="215"/>
      <c r="AG16" s="206"/>
      <c r="AH16" s="61"/>
      <c r="AI16" s="61"/>
      <c r="AJ16" s="61"/>
      <c r="AK16" s="61"/>
      <c r="AL16" s="61"/>
      <c r="AM16" s="61"/>
      <c r="AN16" s="61"/>
      <c r="AO16" s="61"/>
      <c r="AP16" s="61"/>
      <c r="AQ16" s="61"/>
      <c r="AR16" s="61"/>
      <c r="AS16" s="61"/>
      <c r="AT16" s="61"/>
      <c r="AU16" s="61"/>
      <c r="AV16" s="61"/>
      <c r="AW16" s="61"/>
      <c r="AX16" s="61"/>
      <c r="AY16" s="61"/>
      <c r="AZ16" s="61"/>
      <c r="BA16" s="61"/>
      <c r="BB16" s="61"/>
    </row>
    <row r="17" spans="1:54" ht="15.75" customHeight="1">
      <c r="A17" s="392" t="s">
        <v>1010</v>
      </c>
      <c r="B17" s="6">
        <v>3</v>
      </c>
      <c r="C17" s="6"/>
      <c r="D17" s="6"/>
      <c r="E17" s="6"/>
      <c r="F17" s="6"/>
      <c r="G17" s="350"/>
      <c r="H17" s="350"/>
      <c r="I17" s="350"/>
      <c r="J17" s="350"/>
      <c r="K17" s="350"/>
      <c r="L17" s="8"/>
      <c r="M17" s="8"/>
      <c r="N17" s="8"/>
      <c r="O17" s="376"/>
      <c r="P17"/>
      <c r="V17"/>
      <c r="W17"/>
      <c r="X17"/>
      <c r="Y17" s="204"/>
      <c r="AA17" s="214"/>
      <c r="AB17" s="215"/>
      <c r="AC17" s="215"/>
      <c r="AD17" s="216"/>
      <c r="AE17" s="215"/>
      <c r="AF17" s="215"/>
      <c r="AG17" s="206"/>
      <c r="AH17" s="61"/>
      <c r="AI17" s="61"/>
      <c r="AJ17" s="61"/>
      <c r="AK17" s="61"/>
      <c r="AL17" s="61"/>
      <c r="AM17" s="61"/>
      <c r="AN17" s="61"/>
      <c r="AO17" s="61"/>
      <c r="AP17" s="61"/>
      <c r="AQ17" s="61"/>
      <c r="AR17" s="61"/>
      <c r="AS17" s="61"/>
      <c r="AT17" s="61"/>
      <c r="AU17" s="61"/>
      <c r="AV17" s="61"/>
      <c r="AW17" s="61"/>
      <c r="AX17" s="61"/>
      <c r="AY17" s="61"/>
      <c r="AZ17" s="61"/>
      <c r="BA17" s="61"/>
      <c r="BB17" s="61"/>
    </row>
    <row r="18" spans="1:54" ht="15.75" customHeight="1">
      <c r="A18" s="392" t="s">
        <v>1132</v>
      </c>
      <c r="B18" s="6">
        <v>3</v>
      </c>
      <c r="C18" s="6"/>
      <c r="D18" s="6"/>
      <c r="E18" s="6"/>
      <c r="F18" s="6"/>
      <c r="G18" s="350"/>
      <c r="H18" s="350"/>
      <c r="I18" s="350"/>
      <c r="J18" s="350"/>
      <c r="K18" s="350"/>
      <c r="L18" s="8"/>
      <c r="M18" s="8"/>
      <c r="N18" s="8"/>
      <c r="O18" s="376"/>
      <c r="P18"/>
      <c r="V18"/>
      <c r="W18"/>
      <c r="X18"/>
      <c r="Y18" s="204"/>
      <c r="AA18" s="214"/>
      <c r="AB18" s="215"/>
      <c r="AC18" s="215"/>
      <c r="AD18" s="218"/>
      <c r="AE18" s="215"/>
      <c r="AF18" s="215"/>
      <c r="AG18" s="206"/>
      <c r="AH18" s="61"/>
      <c r="AI18" s="61"/>
      <c r="AJ18" s="61"/>
      <c r="AK18" s="61"/>
      <c r="AL18" s="61"/>
      <c r="AM18" s="61"/>
      <c r="AN18" s="61"/>
      <c r="AO18" s="61"/>
      <c r="AP18" s="61"/>
      <c r="AQ18" s="61"/>
      <c r="AR18" s="61"/>
      <c r="AS18" s="61"/>
      <c r="AT18" s="61"/>
      <c r="AU18" s="61"/>
      <c r="AV18" s="61"/>
      <c r="AW18" s="61"/>
      <c r="AX18" s="61"/>
      <c r="AY18" s="61"/>
      <c r="AZ18" s="61"/>
      <c r="BA18" s="61"/>
      <c r="BB18" s="61"/>
    </row>
    <row r="19" spans="1:54" ht="18.75" customHeight="1">
      <c r="A19" s="392" t="s">
        <v>1133</v>
      </c>
      <c r="B19" s="6">
        <v>3</v>
      </c>
      <c r="C19" s="6"/>
      <c r="D19" s="6"/>
      <c r="E19" s="6"/>
      <c r="F19" s="6"/>
      <c r="G19" s="350"/>
      <c r="H19" s="350"/>
      <c r="I19" s="350"/>
      <c r="J19" s="350"/>
      <c r="K19" s="350"/>
      <c r="L19" s="8"/>
      <c r="M19" s="8"/>
      <c r="N19" s="8"/>
      <c r="O19" s="376"/>
      <c r="P19"/>
      <c r="V19"/>
      <c r="W19"/>
      <c r="X19"/>
      <c r="Y19" s="204"/>
      <c r="AA19" s="214"/>
      <c r="AB19" s="215"/>
      <c r="AC19" s="215"/>
      <c r="AD19" s="216"/>
      <c r="AE19" s="215"/>
      <c r="AF19" s="215"/>
      <c r="AG19" s="206"/>
      <c r="AH19" s="61"/>
      <c r="AI19" s="61"/>
      <c r="AJ19" s="61"/>
      <c r="AK19" s="61"/>
      <c r="AL19" s="61"/>
      <c r="AM19" s="61"/>
      <c r="AN19" s="61"/>
      <c r="AO19" s="61"/>
      <c r="AP19" s="61"/>
      <c r="AQ19" s="61"/>
      <c r="AR19" s="61"/>
      <c r="AS19" s="61"/>
      <c r="AT19" s="61"/>
      <c r="AU19" s="61"/>
      <c r="AV19" s="61"/>
      <c r="AW19" s="61"/>
      <c r="AX19" s="61"/>
      <c r="AY19" s="61"/>
      <c r="AZ19" s="61"/>
      <c r="BA19" s="61"/>
      <c r="BB19" s="61"/>
    </row>
    <row r="20" spans="1:54" ht="15.75" customHeight="1">
      <c r="A20" s="392" t="s">
        <v>1134</v>
      </c>
      <c r="B20" s="6">
        <v>3</v>
      </c>
      <c r="C20" s="6"/>
      <c r="D20" s="6"/>
      <c r="E20" s="6"/>
      <c r="F20" s="6"/>
      <c r="G20" s="350"/>
      <c r="H20" s="350"/>
      <c r="I20" s="350"/>
      <c r="J20" s="350"/>
      <c r="K20" s="350"/>
      <c r="L20" s="8"/>
      <c r="M20" s="8"/>
      <c r="N20" s="8"/>
      <c r="O20" s="376"/>
      <c r="P20"/>
      <c r="V20"/>
      <c r="W20"/>
      <c r="X20"/>
      <c r="Y20" s="204"/>
      <c r="AA20" s="62"/>
      <c r="AB20" s="219"/>
      <c r="AC20" s="220"/>
      <c r="AD20" s="205"/>
      <c r="AE20" s="221"/>
      <c r="AF20" s="221"/>
      <c r="AG20" s="206"/>
      <c r="AH20" s="61"/>
      <c r="AI20" s="61"/>
      <c r="AJ20" s="61"/>
      <c r="AK20" s="61"/>
      <c r="AL20" s="61"/>
      <c r="AM20" s="61"/>
      <c r="AN20" s="61"/>
      <c r="AO20" s="61"/>
      <c r="AP20" s="61"/>
      <c r="AQ20" s="61"/>
      <c r="AR20" s="61"/>
      <c r="AS20" s="61"/>
      <c r="AT20" s="61"/>
      <c r="AU20" s="61"/>
      <c r="AV20" s="61"/>
      <c r="AW20" s="61"/>
      <c r="AX20" s="61"/>
      <c r="AY20" s="61"/>
      <c r="AZ20" s="61"/>
      <c r="BA20" s="61"/>
      <c r="BB20" s="61"/>
    </row>
    <row r="21" spans="1:54" ht="15.75" customHeight="1">
      <c r="A21" s="392" t="s">
        <v>1011</v>
      </c>
      <c r="B21" s="6">
        <v>3</v>
      </c>
      <c r="C21" s="6"/>
      <c r="D21" s="6"/>
      <c r="E21" s="6"/>
      <c r="F21" s="6"/>
      <c r="G21" s="350"/>
      <c r="H21" s="350"/>
      <c r="I21" s="350"/>
      <c r="J21" s="350"/>
      <c r="K21" s="350"/>
      <c r="L21" s="8"/>
      <c r="M21" s="8"/>
      <c r="N21" s="8"/>
      <c r="O21" s="376"/>
      <c r="P21"/>
      <c r="V21"/>
      <c r="W21"/>
      <c r="X21"/>
      <c r="Y21" s="204"/>
      <c r="AA21" s="222"/>
      <c r="AB21" s="219"/>
      <c r="AC21" s="220"/>
      <c r="AD21" s="205"/>
      <c r="AE21" s="221"/>
      <c r="AF21" s="221"/>
      <c r="AG21" s="206"/>
      <c r="AH21" s="61"/>
      <c r="AI21" s="61"/>
      <c r="AJ21" s="61"/>
      <c r="AK21" s="61"/>
      <c r="AL21" s="61"/>
      <c r="AM21" s="61"/>
      <c r="AN21" s="61"/>
      <c r="AO21" s="61"/>
      <c r="AP21" s="61"/>
      <c r="AQ21" s="61"/>
      <c r="AR21" s="61"/>
      <c r="AS21" s="61"/>
      <c r="AT21" s="61"/>
      <c r="AU21" s="61"/>
      <c r="AV21" s="61"/>
      <c r="AW21" s="61"/>
      <c r="AX21" s="61"/>
      <c r="AY21" s="61"/>
      <c r="AZ21" s="61"/>
      <c r="BA21" s="61"/>
      <c r="BB21" s="61"/>
    </row>
    <row r="22" spans="1:54" ht="18" customHeight="1">
      <c r="A22" s="392" t="s">
        <v>1135</v>
      </c>
      <c r="B22" s="6">
        <v>3</v>
      </c>
      <c r="C22" s="6"/>
      <c r="D22" s="6"/>
      <c r="E22" s="6"/>
      <c r="F22" s="6"/>
      <c r="G22" s="350"/>
      <c r="H22" s="350"/>
      <c r="I22" s="350"/>
      <c r="J22" s="350"/>
      <c r="K22" s="350"/>
      <c r="L22" s="8"/>
      <c r="M22" s="8"/>
      <c r="N22" s="8"/>
      <c r="O22" s="376"/>
      <c r="P22"/>
      <c r="V22"/>
      <c r="W22"/>
      <c r="X22"/>
      <c r="Y22" s="204"/>
      <c r="AA22" s="222"/>
      <c r="AB22" s="219"/>
      <c r="AC22" s="220"/>
      <c r="AD22" s="205"/>
      <c r="AE22" s="221"/>
      <c r="AF22" s="221"/>
      <c r="AG22" s="206"/>
      <c r="AH22" s="61"/>
      <c r="AI22" s="61"/>
      <c r="AJ22" s="61"/>
      <c r="AK22" s="61"/>
      <c r="AL22" s="61"/>
      <c r="AM22" s="61"/>
      <c r="AN22" s="61"/>
      <c r="AO22" s="61"/>
      <c r="AP22" s="61"/>
      <c r="AQ22" s="61"/>
      <c r="AR22" s="61"/>
      <c r="AS22" s="61"/>
      <c r="AT22" s="61"/>
      <c r="AU22" s="61"/>
      <c r="AV22" s="61"/>
      <c r="AW22" s="61"/>
      <c r="AX22" s="61"/>
      <c r="AY22" s="61"/>
      <c r="AZ22" s="61"/>
      <c r="BA22" s="61"/>
      <c r="BB22" s="61"/>
    </row>
    <row r="23" spans="1:54" ht="16.5" customHeight="1">
      <c r="A23" s="392" t="s">
        <v>1136</v>
      </c>
      <c r="B23" s="6">
        <v>3</v>
      </c>
      <c r="C23" s="6"/>
      <c r="D23" s="6"/>
      <c r="E23" s="6"/>
      <c r="F23" s="6"/>
      <c r="G23" s="350"/>
      <c r="H23" s="350"/>
      <c r="I23" s="350"/>
      <c r="J23" s="350"/>
      <c r="K23" s="350"/>
      <c r="L23" s="8"/>
      <c r="M23" s="8"/>
      <c r="N23" s="8"/>
      <c r="O23" s="376"/>
      <c r="P23"/>
      <c r="V23"/>
      <c r="W23"/>
      <c r="X23"/>
      <c r="Y23" s="204"/>
      <c r="AA23" s="222"/>
      <c r="AB23" s="219"/>
      <c r="AC23" s="220"/>
      <c r="AD23" s="205"/>
      <c r="AE23" s="221"/>
      <c r="AF23" s="221"/>
      <c r="AG23" s="206"/>
      <c r="AH23" s="61"/>
      <c r="AI23" s="61"/>
      <c r="AJ23" s="61"/>
      <c r="AK23" s="61"/>
      <c r="AL23" s="61"/>
      <c r="AM23" s="61"/>
      <c r="AN23" s="61"/>
      <c r="AO23" s="61"/>
      <c r="AP23" s="61"/>
      <c r="AQ23" s="61"/>
      <c r="AR23" s="61"/>
      <c r="AS23" s="61"/>
      <c r="AT23" s="61"/>
      <c r="AU23" s="61"/>
      <c r="AV23" s="61"/>
      <c r="AW23" s="61"/>
      <c r="AX23" s="61"/>
      <c r="AY23" s="61"/>
      <c r="AZ23" s="61"/>
      <c r="BA23" s="61"/>
      <c r="BB23" s="61"/>
    </row>
    <row r="24" spans="1:54" ht="17.25" customHeight="1">
      <c r="A24" s="392" t="s">
        <v>1137</v>
      </c>
      <c r="B24" s="6">
        <v>3</v>
      </c>
      <c r="C24" s="6"/>
      <c r="D24" s="6"/>
      <c r="E24" s="6"/>
      <c r="F24" s="6"/>
      <c r="G24" s="350"/>
      <c r="H24" s="350"/>
      <c r="I24" s="350"/>
      <c r="J24" s="350"/>
      <c r="K24" s="350"/>
      <c r="L24" s="8"/>
      <c r="M24" s="8"/>
      <c r="N24" s="8"/>
      <c r="O24" s="376"/>
      <c r="P24"/>
      <c r="V24"/>
      <c r="W24"/>
      <c r="X24"/>
      <c r="Y24" s="204"/>
      <c r="AA24" s="222"/>
      <c r="AB24" s="219"/>
      <c r="AC24" s="220"/>
      <c r="AD24" s="205"/>
      <c r="AE24" s="221"/>
      <c r="AF24" s="221"/>
      <c r="AG24" s="206"/>
      <c r="AH24" s="61"/>
      <c r="AI24" s="61"/>
      <c r="AJ24" s="61"/>
      <c r="AK24" s="61"/>
      <c r="AL24" s="61"/>
      <c r="AM24" s="61"/>
      <c r="AN24" s="61"/>
      <c r="AO24" s="61"/>
      <c r="AP24" s="61"/>
      <c r="AQ24" s="61"/>
      <c r="AR24" s="61"/>
      <c r="AS24" s="61"/>
      <c r="AT24" s="61"/>
      <c r="AU24" s="61"/>
      <c r="AV24" s="61"/>
      <c r="AW24" s="61"/>
      <c r="AX24" s="61"/>
      <c r="AY24" s="61"/>
      <c r="AZ24" s="61"/>
      <c r="BA24" s="61"/>
      <c r="BB24" s="61"/>
    </row>
    <row r="25" spans="1:54" ht="15" customHeight="1">
      <c r="A25" s="392" t="s">
        <v>1138</v>
      </c>
      <c r="B25" s="6">
        <v>3</v>
      </c>
      <c r="C25" s="6"/>
      <c r="D25" s="6"/>
      <c r="E25" s="6"/>
      <c r="F25" s="6"/>
      <c r="G25" s="350"/>
      <c r="H25" s="350"/>
      <c r="I25" s="350"/>
      <c r="J25" s="350"/>
      <c r="K25" s="350"/>
      <c r="L25" s="8"/>
      <c r="M25" s="8"/>
      <c r="N25" s="8"/>
      <c r="O25" s="376"/>
      <c r="P25"/>
      <c r="V25"/>
      <c r="W25"/>
      <c r="X25"/>
      <c r="Y25" s="204"/>
      <c r="AA25" s="222"/>
      <c r="AB25" s="219"/>
      <c r="AC25" s="220"/>
      <c r="AD25" s="205"/>
      <c r="AE25" s="221"/>
      <c r="AF25" s="221"/>
      <c r="AG25" s="206"/>
      <c r="AH25" s="61"/>
      <c r="AI25" s="61"/>
      <c r="AJ25" s="61"/>
      <c r="AK25" s="61"/>
      <c r="AL25" s="61"/>
      <c r="AM25" s="61"/>
      <c r="AN25" s="61"/>
      <c r="AO25" s="61"/>
      <c r="AP25" s="61"/>
      <c r="AQ25" s="61"/>
      <c r="AR25" s="61"/>
      <c r="AS25" s="61"/>
      <c r="AT25" s="61"/>
      <c r="AU25" s="61"/>
      <c r="AV25" s="61"/>
      <c r="AW25" s="61"/>
      <c r="AX25" s="61"/>
      <c r="AY25" s="61"/>
      <c r="AZ25" s="61"/>
      <c r="BA25" s="61"/>
      <c r="BB25" s="61"/>
    </row>
    <row r="26" spans="1:54" ht="15.75" customHeight="1">
      <c r="A26" s="392" t="s">
        <v>1139</v>
      </c>
      <c r="B26" s="6">
        <v>3</v>
      </c>
      <c r="C26" s="6"/>
      <c r="D26" s="6"/>
      <c r="E26" s="6"/>
      <c r="F26" s="6"/>
      <c r="G26" s="350"/>
      <c r="H26" s="350"/>
      <c r="I26" s="350"/>
      <c r="J26" s="350"/>
      <c r="K26" s="350"/>
      <c r="L26" s="8"/>
      <c r="M26" s="8"/>
      <c r="N26" s="8"/>
      <c r="O26" s="376"/>
      <c r="P26"/>
      <c r="V26"/>
      <c r="W26"/>
      <c r="X26"/>
      <c r="Y26" s="204"/>
      <c r="AA26" s="222"/>
      <c r="AB26" s="219"/>
      <c r="AC26" s="220"/>
      <c r="AD26" s="205"/>
      <c r="AE26" s="221"/>
      <c r="AF26" s="221"/>
      <c r="AG26" s="206"/>
      <c r="AH26" s="61"/>
      <c r="AI26" s="61"/>
      <c r="AJ26" s="61"/>
      <c r="AK26" s="61"/>
      <c r="AL26" s="61"/>
      <c r="AM26" s="61"/>
      <c r="AN26" s="61"/>
      <c r="AO26" s="61"/>
      <c r="AP26" s="61"/>
      <c r="AQ26" s="61"/>
      <c r="AR26" s="61"/>
      <c r="AS26" s="61"/>
      <c r="AT26" s="61"/>
      <c r="AU26" s="61"/>
      <c r="AV26" s="61"/>
      <c r="AW26" s="61"/>
      <c r="AX26" s="61"/>
      <c r="AY26" s="61"/>
      <c r="AZ26" s="61"/>
      <c r="BA26" s="61"/>
      <c r="BB26" s="61"/>
    </row>
    <row r="27" spans="1:54" ht="13.5" customHeight="1">
      <c r="A27" s="392" t="s">
        <v>1140</v>
      </c>
      <c r="B27" s="6">
        <v>3</v>
      </c>
      <c r="C27" s="6"/>
      <c r="D27" s="6"/>
      <c r="E27" s="6"/>
      <c r="F27" s="6"/>
      <c r="G27" s="350"/>
      <c r="H27" s="350"/>
      <c r="I27" s="350"/>
      <c r="J27" s="350"/>
      <c r="K27" s="350"/>
      <c r="L27" s="8"/>
      <c r="M27" s="8"/>
      <c r="N27" s="8"/>
      <c r="O27" s="376"/>
      <c r="P27"/>
      <c r="V27"/>
      <c r="W27"/>
      <c r="X27"/>
      <c r="Y27" s="204"/>
      <c r="AA27" s="222"/>
      <c r="AB27" s="219"/>
      <c r="AC27" s="220"/>
      <c r="AD27" s="205"/>
      <c r="AE27" s="221"/>
      <c r="AF27" s="221"/>
      <c r="AG27" s="206"/>
      <c r="AH27" s="61"/>
      <c r="AI27" s="61"/>
      <c r="AJ27" s="61"/>
      <c r="AK27" s="61"/>
      <c r="AL27" s="61"/>
      <c r="AM27" s="61"/>
      <c r="AN27" s="61"/>
      <c r="AO27" s="61"/>
      <c r="AP27" s="61"/>
      <c r="AQ27" s="61"/>
      <c r="AR27" s="61"/>
      <c r="AS27" s="61"/>
      <c r="AT27" s="61"/>
      <c r="AU27" s="61"/>
      <c r="AV27" s="61"/>
      <c r="AW27" s="61"/>
      <c r="AX27" s="61"/>
      <c r="AY27" s="61"/>
      <c r="AZ27" s="61"/>
      <c r="BA27" s="61"/>
      <c r="BB27" s="61"/>
    </row>
    <row r="28" spans="1:54" ht="15.75" customHeight="1">
      <c r="A28" s="392" t="s">
        <v>1141</v>
      </c>
      <c r="B28" s="6">
        <v>3</v>
      </c>
      <c r="C28" s="6"/>
      <c r="D28" s="6"/>
      <c r="E28" s="6"/>
      <c r="F28" s="6"/>
      <c r="G28" s="350"/>
      <c r="H28" s="350"/>
      <c r="I28" s="350"/>
      <c r="J28" s="350"/>
      <c r="K28" s="350"/>
      <c r="L28" s="8"/>
      <c r="M28" s="8"/>
      <c r="N28" s="8"/>
      <c r="O28" s="376"/>
      <c r="P28"/>
      <c r="V28"/>
      <c r="W28"/>
      <c r="X28"/>
      <c r="Y28" s="204"/>
      <c r="AA28" s="222"/>
      <c r="AB28" s="219"/>
      <c r="AC28" s="221"/>
      <c r="AD28" s="205"/>
      <c r="AE28" s="221"/>
      <c r="AF28" s="221"/>
      <c r="AG28" s="206"/>
      <c r="AH28" s="61"/>
      <c r="AI28" s="61"/>
      <c r="AJ28" s="61"/>
      <c r="AK28" s="61"/>
      <c r="AL28" s="61"/>
      <c r="AM28" s="61"/>
      <c r="AN28" s="61"/>
      <c r="AO28" s="61"/>
      <c r="AP28" s="61"/>
      <c r="AQ28" s="61"/>
      <c r="AR28" s="61"/>
      <c r="AS28" s="61"/>
      <c r="AT28" s="61"/>
      <c r="AU28" s="61"/>
      <c r="AV28" s="61"/>
      <c r="AW28" s="61"/>
      <c r="AX28" s="61"/>
      <c r="AY28" s="61"/>
      <c r="AZ28" s="61"/>
      <c r="BA28" s="61"/>
      <c r="BB28" s="61"/>
    </row>
    <row r="29" spans="1:54" ht="12.75" customHeight="1">
      <c r="A29" s="392" t="s">
        <v>1142</v>
      </c>
      <c r="B29" s="6">
        <v>3</v>
      </c>
      <c r="C29" s="6"/>
      <c r="D29" s="6"/>
      <c r="E29" s="6"/>
      <c r="F29" s="6"/>
      <c r="G29" s="350"/>
      <c r="H29" s="350"/>
      <c r="I29" s="350"/>
      <c r="J29" s="350"/>
      <c r="K29" s="350"/>
      <c r="L29" s="8"/>
      <c r="M29" s="8"/>
      <c r="N29" s="8"/>
      <c r="O29" s="376"/>
      <c r="P29"/>
      <c r="V29"/>
      <c r="W29"/>
      <c r="X29"/>
      <c r="Y29" s="204"/>
      <c r="AA29" s="222"/>
      <c r="AB29" s="219"/>
      <c r="AC29" s="220"/>
      <c r="AD29" s="205"/>
      <c r="AE29" s="221"/>
      <c r="AF29" s="221"/>
      <c r="AG29" s="206"/>
      <c r="AH29" s="61"/>
      <c r="AI29" s="61"/>
      <c r="AJ29" s="61"/>
      <c r="AK29" s="61"/>
      <c r="AL29" s="61"/>
      <c r="AM29" s="61"/>
      <c r="AN29" s="61"/>
      <c r="AO29" s="61"/>
      <c r="AP29" s="61"/>
      <c r="AQ29" s="61"/>
      <c r="AR29" s="61"/>
      <c r="AS29" s="61"/>
      <c r="AT29" s="61"/>
      <c r="AU29" s="61"/>
      <c r="AV29" s="61"/>
      <c r="AW29" s="61"/>
      <c r="AX29" s="61"/>
      <c r="AY29" s="61"/>
      <c r="AZ29" s="61"/>
      <c r="BA29" s="61"/>
      <c r="BB29" s="61"/>
    </row>
    <row r="30" spans="1:54" ht="12.75" customHeight="1">
      <c r="A30" s="392" t="s">
        <v>1143</v>
      </c>
      <c r="B30" s="6">
        <v>3</v>
      </c>
      <c r="C30" s="6"/>
      <c r="D30" s="6"/>
      <c r="E30" s="6"/>
      <c r="F30" s="6"/>
      <c r="G30" s="350"/>
      <c r="H30" s="350"/>
      <c r="I30" s="350"/>
      <c r="J30" s="350"/>
      <c r="K30" s="350"/>
      <c r="L30" s="8"/>
      <c r="M30" s="8"/>
      <c r="N30" s="8"/>
      <c r="O30" s="376"/>
      <c r="P30"/>
      <c r="V30"/>
      <c r="W30"/>
      <c r="X30"/>
      <c r="Y30" s="204"/>
      <c r="AA30" s="222"/>
      <c r="AB30" s="219"/>
      <c r="AC30" s="220"/>
      <c r="AD30" s="205"/>
      <c r="AE30" s="221"/>
      <c r="AF30" s="221"/>
      <c r="AG30" s="206"/>
      <c r="AH30" s="61"/>
      <c r="AI30" s="61"/>
      <c r="AJ30" s="61"/>
      <c r="AK30" s="61"/>
      <c r="AL30" s="61"/>
      <c r="AM30" s="61"/>
      <c r="AN30" s="61"/>
      <c r="AO30" s="61"/>
      <c r="AP30" s="61"/>
      <c r="AQ30" s="61"/>
      <c r="AR30" s="61"/>
      <c r="AS30" s="61"/>
      <c r="AT30" s="61"/>
      <c r="AU30" s="61"/>
      <c r="AV30" s="61"/>
      <c r="AW30" s="61"/>
      <c r="AX30" s="61"/>
      <c r="AY30" s="61"/>
      <c r="AZ30" s="61"/>
      <c r="BA30" s="61"/>
      <c r="BB30" s="61"/>
    </row>
    <row r="31" spans="1:54" ht="17.25" customHeight="1">
      <c r="A31" s="392" t="s">
        <v>1144</v>
      </c>
      <c r="B31" s="6">
        <v>3</v>
      </c>
      <c r="C31" s="6"/>
      <c r="D31" s="6"/>
      <c r="E31" s="6"/>
      <c r="F31" s="6"/>
      <c r="G31" s="350"/>
      <c r="H31" s="350"/>
      <c r="I31" s="350"/>
      <c r="J31" s="350"/>
      <c r="K31" s="350"/>
      <c r="L31" s="8"/>
      <c r="M31" s="8"/>
      <c r="N31" s="8"/>
      <c r="O31" s="376"/>
      <c r="P31"/>
      <c r="V31"/>
      <c r="W31"/>
      <c r="X31"/>
      <c r="Y31" s="204"/>
      <c r="AA31" s="222"/>
      <c r="AB31" s="219"/>
      <c r="AC31" s="220"/>
      <c r="AD31" s="205"/>
      <c r="AE31" s="221"/>
      <c r="AF31" s="221"/>
      <c r="AG31" s="206"/>
      <c r="AH31" s="61"/>
      <c r="AI31" s="61"/>
      <c r="AJ31" s="61"/>
      <c r="AK31" s="61"/>
      <c r="AL31" s="61"/>
      <c r="AM31" s="61"/>
      <c r="AN31" s="61"/>
      <c r="AO31" s="61"/>
      <c r="AP31" s="61"/>
      <c r="AQ31" s="61"/>
      <c r="AR31" s="61"/>
      <c r="AS31" s="61"/>
      <c r="AT31" s="61"/>
      <c r="AU31" s="61"/>
      <c r="AV31" s="61"/>
      <c r="AW31" s="61"/>
      <c r="AX31" s="61"/>
      <c r="AY31" s="61"/>
      <c r="AZ31" s="61"/>
      <c r="BA31" s="61"/>
      <c r="BB31" s="61"/>
    </row>
    <row r="32" spans="1:54" ht="16.5" customHeight="1">
      <c r="A32" s="392" t="s">
        <v>1145</v>
      </c>
      <c r="B32" s="6">
        <v>3</v>
      </c>
      <c r="C32" s="6"/>
      <c r="D32" s="6"/>
      <c r="E32" s="6"/>
      <c r="F32" s="6"/>
      <c r="G32" s="350"/>
      <c r="H32" s="350"/>
      <c r="I32" s="350"/>
      <c r="J32" s="350"/>
      <c r="K32" s="350"/>
      <c r="L32" s="8"/>
      <c r="M32" s="8"/>
      <c r="N32" s="8"/>
      <c r="O32" s="376"/>
      <c r="P32"/>
      <c r="V32"/>
      <c r="W32"/>
      <c r="X32"/>
      <c r="Y32" s="204"/>
      <c r="AA32" s="222"/>
      <c r="AB32" s="219"/>
      <c r="AC32" s="220"/>
      <c r="AD32" s="205"/>
      <c r="AE32" s="221"/>
      <c r="AF32" s="221"/>
      <c r="AG32" s="206"/>
      <c r="AH32" s="61"/>
      <c r="AI32" s="61"/>
      <c r="AJ32" s="61"/>
      <c r="AK32" s="61"/>
      <c r="AL32" s="61"/>
      <c r="AM32" s="61"/>
      <c r="AN32" s="61"/>
      <c r="AO32" s="61"/>
      <c r="AP32" s="61"/>
      <c r="AQ32" s="61"/>
      <c r="AR32" s="61"/>
      <c r="AS32" s="61"/>
      <c r="AT32" s="61"/>
      <c r="AU32" s="61"/>
      <c r="AV32" s="61"/>
      <c r="AW32" s="61"/>
      <c r="AX32" s="61"/>
      <c r="AY32" s="61"/>
      <c r="AZ32" s="61"/>
      <c r="BA32" s="61"/>
      <c r="BB32" s="61"/>
    </row>
    <row r="33" spans="1:54" ht="12.75" customHeight="1">
      <c r="A33" s="392" t="s">
        <v>1146</v>
      </c>
      <c r="B33" s="6">
        <v>3</v>
      </c>
      <c r="C33" s="6"/>
      <c r="D33" s="6"/>
      <c r="E33" s="6"/>
      <c r="F33" s="6"/>
      <c r="G33" s="350"/>
      <c r="H33" s="350"/>
      <c r="I33" s="350"/>
      <c r="J33" s="350"/>
      <c r="K33" s="350"/>
      <c r="L33" s="8"/>
      <c r="M33" s="8"/>
      <c r="N33" s="8"/>
      <c r="O33" s="376"/>
      <c r="P33"/>
      <c r="V33"/>
      <c r="W33"/>
      <c r="X33"/>
      <c r="Y33" s="204"/>
      <c r="AA33" s="222"/>
      <c r="AB33" s="219"/>
      <c r="AC33" s="220"/>
      <c r="AD33" s="205"/>
      <c r="AE33" s="221"/>
      <c r="AF33" s="221"/>
      <c r="AG33" s="206"/>
      <c r="AH33" s="61"/>
      <c r="AI33" s="61"/>
      <c r="AJ33" s="61"/>
      <c r="AK33" s="61"/>
      <c r="AL33" s="61"/>
      <c r="AM33" s="61"/>
      <c r="AN33" s="61"/>
      <c r="AO33" s="61"/>
      <c r="AP33" s="61"/>
      <c r="AQ33" s="61"/>
      <c r="AR33" s="61"/>
      <c r="AS33" s="61"/>
      <c r="AT33" s="61"/>
      <c r="AU33" s="61"/>
      <c r="AV33" s="61"/>
      <c r="AW33" s="61"/>
      <c r="AX33" s="61"/>
      <c r="AY33" s="61"/>
      <c r="AZ33" s="61"/>
      <c r="BA33" s="61"/>
      <c r="BB33" s="61"/>
    </row>
    <row r="34" spans="1:54" ht="18" customHeight="1">
      <c r="A34" s="392" t="s">
        <v>1147</v>
      </c>
      <c r="B34" s="6">
        <v>3</v>
      </c>
      <c r="C34" s="6"/>
      <c r="D34" s="6"/>
      <c r="E34" s="6"/>
      <c r="F34" s="6"/>
      <c r="G34" s="350"/>
      <c r="H34" s="350"/>
      <c r="I34" s="350"/>
      <c r="J34" s="350"/>
      <c r="K34" s="350"/>
      <c r="L34" s="8"/>
      <c r="M34" s="8"/>
      <c r="N34" s="8"/>
      <c r="O34" s="376"/>
      <c r="P34"/>
      <c r="V34"/>
      <c r="W34"/>
      <c r="X34"/>
      <c r="Y34" s="204"/>
      <c r="AA34" s="222"/>
      <c r="AB34" s="219"/>
      <c r="AC34" s="220"/>
      <c r="AD34" s="205"/>
      <c r="AE34" s="221"/>
      <c r="AF34" s="221"/>
      <c r="AG34" s="206"/>
      <c r="AH34" s="61"/>
      <c r="AI34" s="61"/>
      <c r="AJ34" s="61"/>
      <c r="AK34" s="61"/>
      <c r="AL34" s="61"/>
      <c r="AM34" s="61"/>
      <c r="AN34" s="61"/>
      <c r="AO34" s="61"/>
      <c r="AP34" s="61"/>
      <c r="AQ34" s="61"/>
      <c r="AR34" s="61"/>
      <c r="AS34" s="61"/>
      <c r="AT34" s="61"/>
      <c r="AU34" s="61"/>
      <c r="AV34" s="61"/>
      <c r="AW34" s="61"/>
      <c r="AX34" s="61"/>
      <c r="AY34" s="61"/>
      <c r="AZ34" s="61"/>
      <c r="BA34" s="61"/>
      <c r="BB34" s="61"/>
    </row>
    <row r="35" spans="1:54" ht="12.75" customHeight="1">
      <c r="A35" s="371" t="s">
        <v>886</v>
      </c>
      <c r="B35" s="372" t="s">
        <v>433</v>
      </c>
      <c r="C35" s="372" t="s">
        <v>448</v>
      </c>
      <c r="D35" s="372"/>
      <c r="E35" s="372" t="s">
        <v>649</v>
      </c>
      <c r="F35" s="372" t="s">
        <v>650</v>
      </c>
      <c r="G35" s="373" t="s">
        <v>651</v>
      </c>
      <c r="H35" s="373" t="s">
        <v>652</v>
      </c>
      <c r="I35" s="373" t="s">
        <v>234</v>
      </c>
      <c r="J35" s="373" t="s">
        <v>653</v>
      </c>
      <c r="K35" s="374" t="s">
        <v>654</v>
      </c>
      <c r="L35" s="373" t="s">
        <v>295</v>
      </c>
      <c r="M35" s="373" t="s">
        <v>296</v>
      </c>
      <c r="N35" s="383" t="s">
        <v>943</v>
      </c>
      <c r="O35" s="376"/>
      <c r="P35"/>
      <c r="V35"/>
      <c r="W35"/>
      <c r="X35"/>
      <c r="Y35" s="204"/>
      <c r="AA35" s="222"/>
      <c r="AB35" s="219"/>
      <c r="AC35" s="220"/>
      <c r="AD35" s="205"/>
      <c r="AE35" s="221"/>
      <c r="AF35" s="221"/>
      <c r="AG35" s="206"/>
      <c r="AH35" s="61"/>
      <c r="AI35" s="61"/>
      <c r="AJ35" s="61"/>
      <c r="AK35" s="61"/>
      <c r="AL35" s="61"/>
      <c r="AM35" s="61"/>
      <c r="AN35" s="61"/>
      <c r="AO35" s="61"/>
      <c r="AP35" s="61"/>
      <c r="AQ35" s="61"/>
      <c r="AR35" s="61"/>
      <c r="AS35" s="61"/>
      <c r="AT35" s="61"/>
      <c r="AU35" s="61"/>
      <c r="AV35" s="61"/>
      <c r="AW35" s="61"/>
      <c r="AX35" s="61"/>
      <c r="AY35" s="61"/>
      <c r="AZ35" s="61"/>
      <c r="BA35" s="61"/>
      <c r="BB35" s="61"/>
    </row>
    <row r="36" spans="1:54" ht="17.25" customHeight="1" thickBot="1">
      <c r="A36" s="396" t="s">
        <v>1149</v>
      </c>
      <c r="B36" s="6"/>
      <c r="C36" s="6"/>
      <c r="D36" s="6"/>
      <c r="E36" s="6"/>
      <c r="F36" s="6"/>
      <c r="G36" s="350"/>
      <c r="H36" s="350"/>
      <c r="I36" s="350"/>
      <c r="J36" s="350"/>
      <c r="K36" s="350"/>
      <c r="L36" s="8"/>
      <c r="M36" s="351"/>
      <c r="N36" s="351"/>
      <c r="O36" s="376"/>
      <c r="P36"/>
      <c r="V36"/>
      <c r="W36"/>
      <c r="X36"/>
      <c r="Y36" s="204"/>
      <c r="AA36" s="222"/>
      <c r="AB36" s="219"/>
      <c r="AC36" s="220"/>
      <c r="AD36" s="205"/>
      <c r="AE36" s="221"/>
      <c r="AF36" s="221"/>
      <c r="AG36" s="206"/>
      <c r="AH36" s="61"/>
      <c r="AI36" s="61"/>
      <c r="AJ36" s="61"/>
      <c r="AK36" s="61"/>
      <c r="AL36" s="61"/>
      <c r="AM36" s="61"/>
      <c r="AN36" s="61"/>
      <c r="AO36" s="61"/>
      <c r="AP36" s="61"/>
      <c r="AQ36" s="61"/>
      <c r="AR36" s="61"/>
      <c r="AS36" s="61"/>
      <c r="AT36" s="61"/>
      <c r="AU36" s="61"/>
      <c r="AV36" s="61"/>
      <c r="AW36" s="61"/>
      <c r="AX36" s="61"/>
      <c r="AY36" s="61"/>
      <c r="AZ36" s="61"/>
      <c r="BA36" s="61"/>
      <c r="BB36" s="61"/>
    </row>
    <row r="37" spans="1:54" ht="26.25" customHeight="1">
      <c r="A37" s="391" t="s">
        <v>1150</v>
      </c>
      <c r="B37" s="6"/>
      <c r="C37" s="6"/>
      <c r="D37" s="6"/>
      <c r="E37" s="6"/>
      <c r="F37" s="6"/>
      <c r="G37" s="350"/>
      <c r="H37" s="350"/>
      <c r="I37" s="350"/>
      <c r="J37" s="350"/>
      <c r="K37" s="350"/>
      <c r="L37" s="8"/>
      <c r="M37" s="8"/>
      <c r="N37" s="8"/>
      <c r="O37" s="376"/>
      <c r="P37"/>
      <c r="V37"/>
      <c r="W37"/>
      <c r="X37"/>
      <c r="Y37" s="204"/>
      <c r="AA37" s="222"/>
      <c r="AB37" s="219"/>
      <c r="AC37" s="221"/>
      <c r="AD37" s="205"/>
      <c r="AE37" s="221"/>
      <c r="AF37" s="221"/>
      <c r="AG37" s="206"/>
      <c r="AH37" s="61"/>
      <c r="AI37" s="61"/>
      <c r="AJ37" s="61"/>
      <c r="AK37" s="61"/>
      <c r="AL37" s="61"/>
      <c r="AM37" s="61"/>
      <c r="AN37" s="61"/>
      <c r="AO37" s="61"/>
      <c r="AP37" s="61"/>
      <c r="AQ37" s="61"/>
      <c r="AR37" s="61"/>
      <c r="AS37" s="61"/>
      <c r="AT37" s="61"/>
      <c r="AU37" s="61"/>
      <c r="AV37" s="61"/>
      <c r="AW37" s="61"/>
      <c r="AX37" s="61"/>
      <c r="AY37" s="61"/>
      <c r="AZ37" s="61"/>
      <c r="BA37" s="61"/>
      <c r="BB37" s="61"/>
    </row>
    <row r="38" spans="1:54" ht="12.75" customHeight="1">
      <c r="A38" s="391" t="s">
        <v>1151</v>
      </c>
      <c r="B38" s="6"/>
      <c r="C38" s="6"/>
      <c r="D38" s="6"/>
      <c r="E38" s="6"/>
      <c r="F38" s="6"/>
      <c r="G38" s="350"/>
      <c r="H38" s="350"/>
      <c r="I38" s="350"/>
      <c r="J38" s="350"/>
      <c r="K38" s="350"/>
      <c r="L38" s="8"/>
      <c r="M38" s="8"/>
      <c r="N38" s="8"/>
      <c r="O38" s="376"/>
      <c r="P38"/>
      <c r="V38"/>
      <c r="W38"/>
      <c r="X38"/>
      <c r="Y38" s="204"/>
      <c r="AA38" s="222"/>
      <c r="AB38" s="219"/>
      <c r="AC38" s="221"/>
      <c r="AD38" s="205"/>
      <c r="AE38" s="221"/>
      <c r="AF38" s="221"/>
      <c r="AG38" s="206"/>
      <c r="AH38" s="61"/>
      <c r="AI38" s="61"/>
      <c r="AJ38" s="61"/>
      <c r="AK38" s="61"/>
      <c r="AL38" s="61"/>
      <c r="AM38" s="61"/>
      <c r="AN38" s="61"/>
      <c r="AO38" s="61"/>
      <c r="AP38" s="61"/>
      <c r="AQ38" s="61"/>
      <c r="AR38" s="61"/>
      <c r="AS38" s="61"/>
      <c r="AT38" s="61"/>
      <c r="AU38" s="61"/>
      <c r="AV38" s="61"/>
      <c r="AW38" s="61"/>
      <c r="AX38" s="61"/>
      <c r="AY38" s="61"/>
      <c r="AZ38" s="61"/>
      <c r="BA38" s="61"/>
      <c r="BB38" s="61"/>
    </row>
    <row r="39" spans="1:54" ht="14.25" customHeight="1">
      <c r="A39" s="391" t="s">
        <v>1152</v>
      </c>
      <c r="B39" s="6"/>
      <c r="C39" s="6"/>
      <c r="D39" s="6"/>
      <c r="E39" s="6"/>
      <c r="F39" s="6"/>
      <c r="G39" s="350"/>
      <c r="H39" s="350"/>
      <c r="I39" s="350"/>
      <c r="J39" s="350"/>
      <c r="K39" s="350"/>
      <c r="L39" s="8"/>
      <c r="M39" s="8"/>
      <c r="N39" s="8"/>
      <c r="O39" s="376"/>
      <c r="P39"/>
      <c r="V39"/>
      <c r="W39"/>
      <c r="X39"/>
      <c r="Y39" s="204"/>
      <c r="AA39" s="222"/>
      <c r="AB39" s="219"/>
      <c r="AC39" s="221"/>
      <c r="AD39" s="205"/>
      <c r="AE39" s="221"/>
      <c r="AF39" s="221"/>
      <c r="AG39" s="206"/>
      <c r="AH39" s="61"/>
      <c r="AI39" s="61"/>
      <c r="AJ39" s="61"/>
      <c r="AK39" s="61"/>
      <c r="AL39" s="61"/>
      <c r="AM39" s="61"/>
      <c r="AN39" s="61"/>
      <c r="AO39" s="61"/>
      <c r="AP39" s="61"/>
      <c r="AQ39" s="61"/>
      <c r="AR39" s="61"/>
      <c r="AS39" s="61"/>
      <c r="AT39" s="61"/>
      <c r="AU39" s="61"/>
      <c r="AV39" s="61"/>
      <c r="AW39" s="61"/>
      <c r="AX39" s="61"/>
      <c r="AY39" s="61"/>
      <c r="AZ39" s="61"/>
      <c r="BA39" s="61"/>
      <c r="BB39" s="61"/>
    </row>
    <row r="40" spans="1:54" ht="15.75" customHeight="1">
      <c r="A40" s="391" t="s">
        <v>1153</v>
      </c>
      <c r="B40" s="6"/>
      <c r="C40" s="6"/>
      <c r="D40" s="6">
        <v>2</v>
      </c>
      <c r="E40" s="6"/>
      <c r="F40" s="6"/>
      <c r="G40" s="350"/>
      <c r="H40" s="350"/>
      <c r="I40" s="350"/>
      <c r="J40" s="350"/>
      <c r="K40" s="350"/>
      <c r="L40" s="8"/>
      <c r="M40" s="8"/>
      <c r="N40" s="8"/>
      <c r="O40" s="376"/>
      <c r="P40"/>
      <c r="V40"/>
      <c r="W40"/>
      <c r="X40"/>
      <c r="Y40" s="204"/>
      <c r="AA40" s="223"/>
      <c r="AB40" s="224"/>
      <c r="AC40" s="221"/>
      <c r="AD40" s="205"/>
      <c r="AE40" s="221"/>
      <c r="AF40" s="221"/>
      <c r="AG40" s="206"/>
      <c r="AH40" s="61"/>
      <c r="AI40" s="61"/>
      <c r="AJ40" s="61"/>
      <c r="AK40" s="61"/>
      <c r="AL40" s="61"/>
      <c r="AM40" s="61"/>
      <c r="AN40" s="61"/>
      <c r="AO40" s="61"/>
      <c r="AP40" s="61"/>
      <c r="AQ40" s="61"/>
      <c r="AR40" s="61"/>
      <c r="AS40" s="61"/>
      <c r="AT40" s="61"/>
      <c r="AU40" s="61"/>
      <c r="AV40" s="61"/>
      <c r="AW40" s="61"/>
      <c r="AX40" s="61"/>
      <c r="AY40" s="61"/>
      <c r="AZ40" s="61"/>
      <c r="BA40" s="61"/>
      <c r="BB40" s="61"/>
    </row>
    <row r="41" spans="1:54" ht="15.75">
      <c r="A41" s="391" t="s">
        <v>1154</v>
      </c>
      <c r="B41" s="6"/>
      <c r="C41" s="6"/>
      <c r="D41" s="6"/>
      <c r="E41" s="6"/>
      <c r="F41" s="6"/>
      <c r="G41" s="350"/>
      <c r="H41" s="350"/>
      <c r="I41" s="350"/>
      <c r="J41" s="350"/>
      <c r="K41" s="350"/>
      <c r="L41" s="8"/>
      <c r="M41" s="8"/>
      <c r="N41" s="8"/>
      <c r="O41" s="376"/>
      <c r="P41"/>
      <c r="V41"/>
      <c r="W41"/>
      <c r="X41"/>
      <c r="Y41" s="204"/>
      <c r="AA41" s="225"/>
      <c r="AB41" s="224"/>
      <c r="AC41" s="221"/>
      <c r="AD41" s="205"/>
      <c r="AE41" s="221"/>
      <c r="AF41" s="221"/>
      <c r="AG41" s="206"/>
      <c r="AH41" s="61"/>
      <c r="AI41" s="61"/>
      <c r="AJ41" s="61"/>
      <c r="AK41" s="61"/>
      <c r="AL41" s="61"/>
      <c r="AM41" s="61"/>
      <c r="AN41" s="61"/>
      <c r="AO41" s="61"/>
      <c r="AP41" s="61"/>
      <c r="AQ41" s="61"/>
      <c r="AR41" s="61"/>
      <c r="AS41" s="61"/>
      <c r="AT41" s="61"/>
      <c r="AU41" s="61"/>
      <c r="AV41" s="61"/>
      <c r="AW41" s="61"/>
      <c r="AX41" s="61"/>
      <c r="AY41" s="61"/>
      <c r="AZ41" s="61"/>
      <c r="BA41" s="61"/>
      <c r="BB41" s="61"/>
    </row>
    <row r="42" spans="1:54" ht="12.75" customHeight="1">
      <c r="A42" s="391" t="s">
        <v>1155</v>
      </c>
      <c r="B42" s="6"/>
      <c r="C42" s="6"/>
      <c r="D42" s="6">
        <v>3</v>
      </c>
      <c r="E42" s="6"/>
      <c r="F42" s="6"/>
      <c r="G42" s="350"/>
      <c r="H42" s="350"/>
      <c r="I42" s="350"/>
      <c r="J42" s="350"/>
      <c r="K42" s="350"/>
      <c r="L42" s="8"/>
      <c r="M42" s="8"/>
      <c r="N42" s="8"/>
      <c r="O42" s="376"/>
      <c r="P42"/>
      <c r="V42"/>
      <c r="W42"/>
      <c r="X42"/>
      <c r="Y42" s="204"/>
      <c r="AA42" s="214"/>
      <c r="AB42" s="215"/>
      <c r="AC42" s="215"/>
      <c r="AD42" s="215"/>
      <c r="AE42" s="215"/>
      <c r="AF42" s="215"/>
      <c r="AG42" s="206"/>
      <c r="AH42" s="61"/>
      <c r="AI42" s="61"/>
      <c r="AJ42" s="61"/>
      <c r="AK42" s="61"/>
      <c r="AL42" s="61"/>
      <c r="AM42" s="61"/>
      <c r="AN42" s="61"/>
      <c r="AO42" s="61"/>
      <c r="AP42" s="61"/>
      <c r="AQ42" s="61"/>
      <c r="AR42" s="61"/>
      <c r="AS42" s="61"/>
      <c r="AT42" s="61"/>
      <c r="AU42" s="61"/>
      <c r="AV42" s="61"/>
      <c r="AW42" s="61"/>
      <c r="AX42" s="61"/>
      <c r="AY42" s="61"/>
      <c r="AZ42" s="61"/>
      <c r="BA42" s="61"/>
      <c r="BB42" s="61"/>
    </row>
    <row r="43" spans="1:54" ht="12.75" customHeight="1">
      <c r="A43" s="391" t="s">
        <v>1156</v>
      </c>
      <c r="B43" s="6"/>
      <c r="C43" s="6"/>
      <c r="D43" s="6">
        <v>2</v>
      </c>
      <c r="E43" s="6"/>
      <c r="F43" s="6"/>
      <c r="G43" s="350"/>
      <c r="H43" s="350"/>
      <c r="I43" s="350"/>
      <c r="J43" s="350"/>
      <c r="K43" s="350"/>
      <c r="L43" s="8"/>
      <c r="M43" s="8"/>
      <c r="N43" s="8"/>
      <c r="O43" s="376"/>
      <c r="P43"/>
      <c r="V43"/>
      <c r="W43"/>
      <c r="X43"/>
      <c r="Y43" s="204"/>
      <c r="AA43" s="217"/>
      <c r="AB43" s="205"/>
      <c r="AC43" s="215"/>
      <c r="AD43" s="215"/>
      <c r="AE43" s="215"/>
      <c r="AF43" s="215"/>
      <c r="AG43" s="206"/>
      <c r="AH43" s="61"/>
      <c r="AI43" s="61"/>
      <c r="AJ43" s="61"/>
      <c r="AK43" s="61"/>
      <c r="AL43" s="61"/>
      <c r="AM43" s="61"/>
      <c r="AN43" s="61"/>
      <c r="AO43" s="61"/>
      <c r="AP43" s="61"/>
      <c r="AQ43" s="61"/>
      <c r="AR43" s="61"/>
      <c r="AS43" s="61"/>
      <c r="AT43" s="61"/>
      <c r="AU43" s="61"/>
      <c r="AV43" s="61"/>
      <c r="AW43" s="61"/>
      <c r="AX43" s="61"/>
      <c r="AY43" s="61"/>
      <c r="AZ43" s="61"/>
      <c r="BA43" s="61"/>
      <c r="BB43" s="61"/>
    </row>
    <row r="44" spans="1:54" ht="12.75" customHeight="1">
      <c r="A44" s="391" t="s">
        <v>1157</v>
      </c>
      <c r="B44" s="6"/>
      <c r="C44" s="6"/>
      <c r="D44" s="6">
        <v>2</v>
      </c>
      <c r="E44" s="6"/>
      <c r="F44" s="6"/>
      <c r="G44" s="350"/>
      <c r="H44" s="350"/>
      <c r="I44" s="350"/>
      <c r="J44" s="350"/>
      <c r="K44" s="350"/>
      <c r="L44" s="8"/>
      <c r="M44" s="8"/>
      <c r="N44" s="8"/>
      <c r="O44" s="376"/>
      <c r="P44"/>
      <c r="V44"/>
      <c r="W44"/>
      <c r="X44"/>
      <c r="Y44" s="204"/>
      <c r="AA44" s="217"/>
      <c r="AB44" s="215"/>
      <c r="AC44" s="215"/>
      <c r="AD44" s="215"/>
      <c r="AE44" s="215"/>
      <c r="AF44" s="215"/>
      <c r="AG44" s="206"/>
      <c r="AH44" s="61"/>
      <c r="AI44" s="61"/>
      <c r="AJ44" s="61"/>
      <c r="AK44" s="61"/>
      <c r="AL44" s="61"/>
      <c r="AM44" s="61"/>
      <c r="AN44" s="61"/>
      <c r="AO44" s="61"/>
      <c r="AP44" s="61"/>
      <c r="AQ44" s="61"/>
      <c r="AR44" s="61"/>
      <c r="AS44" s="61"/>
      <c r="AT44" s="61"/>
      <c r="AU44" s="61"/>
      <c r="AV44" s="61"/>
      <c r="AW44" s="61"/>
      <c r="AX44" s="61"/>
      <c r="AY44" s="61"/>
      <c r="AZ44" s="61"/>
      <c r="BA44" s="61"/>
      <c r="BB44" s="61"/>
    </row>
    <row r="45" spans="1:54" ht="14.25" customHeight="1">
      <c r="A45" s="391" t="s">
        <v>1158</v>
      </c>
      <c r="B45" s="6"/>
      <c r="C45" s="6"/>
      <c r="D45" s="6">
        <v>2</v>
      </c>
      <c r="E45" s="6"/>
      <c r="F45" s="6"/>
      <c r="G45" s="350"/>
      <c r="H45" s="350"/>
      <c r="I45" s="350"/>
      <c r="J45" s="350"/>
      <c r="K45" s="350"/>
      <c r="L45" s="8"/>
      <c r="M45" s="8"/>
      <c r="N45" s="8"/>
      <c r="O45" s="376"/>
      <c r="P45"/>
      <c r="V45"/>
      <c r="W45"/>
      <c r="X45"/>
      <c r="Y45" s="204"/>
      <c r="AA45" s="217"/>
      <c r="AB45" s="215"/>
      <c r="AC45" s="215"/>
      <c r="AD45" s="215"/>
      <c r="AE45" s="215"/>
      <c r="AF45" s="215"/>
      <c r="AG45" s="206"/>
      <c r="AH45" s="61"/>
      <c r="AI45" s="61"/>
      <c r="AJ45" s="61"/>
      <c r="AK45" s="61"/>
      <c r="AL45" s="61"/>
      <c r="AM45" s="61"/>
      <c r="AN45" s="61"/>
      <c r="AO45" s="61"/>
      <c r="AP45" s="61"/>
      <c r="AQ45" s="61"/>
      <c r="AR45" s="61"/>
      <c r="AS45" s="61"/>
      <c r="AT45" s="61"/>
      <c r="AU45" s="61"/>
      <c r="AV45" s="61"/>
      <c r="AW45" s="61"/>
      <c r="AX45" s="61"/>
      <c r="AY45" s="61"/>
      <c r="AZ45" s="61"/>
      <c r="BA45" s="61"/>
      <c r="BB45" s="61"/>
    </row>
    <row r="46" spans="1:54" ht="12.75" customHeight="1">
      <c r="A46" s="391" t="s">
        <v>1159</v>
      </c>
      <c r="B46" s="6"/>
      <c r="C46" s="6"/>
      <c r="D46" s="6">
        <v>2</v>
      </c>
      <c r="E46" s="6"/>
      <c r="F46" s="6"/>
      <c r="G46" s="350"/>
      <c r="H46" s="350"/>
      <c r="I46" s="350"/>
      <c r="J46" s="350"/>
      <c r="K46" s="350"/>
      <c r="L46" s="8"/>
      <c r="M46" s="8"/>
      <c r="N46" s="8"/>
      <c r="O46" s="376"/>
      <c r="P46"/>
      <c r="V46"/>
      <c r="W46"/>
      <c r="X46"/>
      <c r="Y46" s="204"/>
      <c r="AA46" s="217"/>
      <c r="AB46" s="215"/>
      <c r="AC46" s="215"/>
      <c r="AD46" s="215"/>
      <c r="AE46" s="215"/>
      <c r="AF46" s="215"/>
      <c r="AG46" s="206"/>
      <c r="AH46" s="61"/>
      <c r="AI46" s="61"/>
      <c r="AJ46" s="61"/>
      <c r="AK46" s="61"/>
      <c r="AL46" s="61"/>
      <c r="AM46" s="61"/>
      <c r="AN46" s="61"/>
      <c r="AO46" s="61"/>
      <c r="AP46" s="61"/>
      <c r="AQ46" s="61"/>
      <c r="AR46" s="61"/>
      <c r="AS46" s="61"/>
      <c r="AT46" s="61"/>
      <c r="AU46" s="61"/>
      <c r="AV46" s="61"/>
      <c r="AW46" s="61"/>
      <c r="AX46" s="61"/>
      <c r="AY46" s="61"/>
      <c r="AZ46" s="61"/>
      <c r="BA46" s="61"/>
      <c r="BB46" s="61"/>
    </row>
    <row r="47" spans="1:54" ht="12.75" customHeight="1">
      <c r="A47" s="391" t="s">
        <v>1055</v>
      </c>
      <c r="B47" s="6"/>
      <c r="C47" s="6"/>
      <c r="D47" s="6">
        <v>2</v>
      </c>
      <c r="E47" s="6"/>
      <c r="F47" s="6"/>
      <c r="G47" s="350"/>
      <c r="H47" s="350"/>
      <c r="I47" s="350"/>
      <c r="J47" s="350"/>
      <c r="K47" s="350"/>
      <c r="L47" s="8"/>
      <c r="M47" s="8"/>
      <c r="N47" s="8"/>
      <c r="O47" s="376"/>
      <c r="P47"/>
      <c r="V47"/>
      <c r="W47"/>
      <c r="X47"/>
      <c r="Y47" s="204"/>
      <c r="AA47" s="217"/>
      <c r="AB47" s="215"/>
      <c r="AC47" s="215"/>
      <c r="AD47" s="215"/>
      <c r="AE47" s="215"/>
      <c r="AF47" s="215"/>
      <c r="AG47" s="206"/>
      <c r="AH47" s="61"/>
      <c r="AI47" s="61"/>
      <c r="AJ47" s="61"/>
      <c r="AK47" s="61"/>
      <c r="AL47" s="61"/>
      <c r="AM47" s="61"/>
      <c r="AN47" s="61"/>
      <c r="AO47" s="61"/>
      <c r="AP47" s="61"/>
      <c r="AQ47" s="61"/>
      <c r="AR47" s="61"/>
      <c r="AS47" s="61"/>
      <c r="AT47" s="61"/>
      <c r="AU47" s="61"/>
      <c r="AV47" s="61"/>
      <c r="AW47" s="61"/>
      <c r="AX47" s="61"/>
      <c r="AY47" s="61"/>
      <c r="AZ47" s="61"/>
      <c r="BA47" s="61"/>
      <c r="BB47" s="61"/>
    </row>
    <row r="48" spans="1:54" ht="15.75">
      <c r="A48" s="391" t="s">
        <v>1056</v>
      </c>
      <c r="B48" s="6"/>
      <c r="C48" s="6"/>
      <c r="D48" s="6">
        <v>2</v>
      </c>
      <c r="E48" s="6"/>
      <c r="F48" s="6"/>
      <c r="G48" s="350"/>
      <c r="H48" s="350"/>
      <c r="I48" s="350"/>
      <c r="J48" s="350"/>
      <c r="K48" s="350"/>
      <c r="L48" s="8"/>
      <c r="M48" s="8"/>
      <c r="N48" s="8"/>
      <c r="O48" s="376"/>
      <c r="P48"/>
      <c r="V48"/>
      <c r="W48"/>
      <c r="X48"/>
      <c r="Y48" s="204"/>
      <c r="AA48" s="217"/>
      <c r="AB48" s="215"/>
      <c r="AC48" s="215"/>
      <c r="AD48" s="215"/>
      <c r="AE48" s="215"/>
      <c r="AF48" s="215"/>
      <c r="AG48" s="206"/>
      <c r="AH48" s="61"/>
      <c r="AI48" s="61"/>
      <c r="AJ48" s="61"/>
      <c r="AK48" s="61"/>
      <c r="AL48" s="61"/>
      <c r="AM48" s="61"/>
      <c r="AN48" s="61"/>
      <c r="AO48" s="61"/>
      <c r="AP48" s="61"/>
      <c r="AQ48" s="61"/>
      <c r="AR48" s="61"/>
      <c r="AS48" s="61"/>
      <c r="AT48" s="61"/>
      <c r="AU48" s="61"/>
      <c r="AV48" s="61"/>
      <c r="AW48" s="61"/>
      <c r="AX48" s="61"/>
      <c r="AY48" s="61"/>
      <c r="AZ48" s="61"/>
      <c r="BA48" s="61"/>
      <c r="BB48" s="61"/>
    </row>
    <row r="49" spans="1:54" ht="12.75" customHeight="1">
      <c r="A49" s="391" t="s">
        <v>1057</v>
      </c>
      <c r="B49" s="6"/>
      <c r="C49" s="6"/>
      <c r="D49" s="6"/>
      <c r="E49" s="6"/>
      <c r="F49" s="6"/>
      <c r="G49" s="350"/>
      <c r="H49" s="350"/>
      <c r="I49" s="350"/>
      <c r="J49" s="350"/>
      <c r="K49" s="350"/>
      <c r="L49" s="8"/>
      <c r="M49" s="8"/>
      <c r="N49" s="8"/>
      <c r="O49" s="376"/>
      <c r="P49"/>
      <c r="V49"/>
      <c r="W49"/>
      <c r="X49"/>
      <c r="Y49" s="204"/>
      <c r="AA49" s="217"/>
      <c r="AB49" s="215"/>
      <c r="AC49" s="215"/>
      <c r="AD49" s="215"/>
      <c r="AE49" s="215"/>
      <c r="AF49" s="215"/>
      <c r="AG49" s="206"/>
      <c r="AH49" s="61"/>
      <c r="AI49" s="61"/>
      <c r="AJ49" s="61"/>
      <c r="AK49" s="61"/>
      <c r="AL49" s="61"/>
      <c r="AM49" s="61"/>
      <c r="AN49" s="61"/>
      <c r="AO49" s="61"/>
      <c r="AP49" s="61"/>
      <c r="AQ49" s="61"/>
      <c r="AR49" s="61"/>
      <c r="AS49" s="61"/>
      <c r="AT49" s="61"/>
      <c r="AU49" s="61"/>
      <c r="AV49" s="61"/>
      <c r="AW49" s="61"/>
      <c r="AX49" s="61"/>
      <c r="AY49" s="61"/>
      <c r="AZ49" s="61"/>
      <c r="BA49" s="61"/>
      <c r="BB49" s="61"/>
    </row>
    <row r="50" spans="1:54" ht="15.75">
      <c r="A50" s="391" t="s">
        <v>1058</v>
      </c>
      <c r="B50" s="6"/>
      <c r="C50" s="6"/>
      <c r="D50" s="6">
        <v>2</v>
      </c>
      <c r="E50" s="6"/>
      <c r="F50" s="6"/>
      <c r="G50" s="350"/>
      <c r="H50" s="350"/>
      <c r="I50" s="350"/>
      <c r="J50" s="350"/>
      <c r="K50" s="350"/>
      <c r="L50" s="8"/>
      <c r="M50" s="8"/>
      <c r="N50" s="8"/>
      <c r="O50" s="376"/>
      <c r="P50"/>
      <c r="V50"/>
      <c r="W50"/>
      <c r="X50"/>
      <c r="Y50" s="204"/>
      <c r="AA50" s="217"/>
      <c r="AB50" s="215"/>
      <c r="AC50" s="215"/>
      <c r="AD50" s="215"/>
      <c r="AE50" s="215"/>
      <c r="AF50" s="215"/>
      <c r="AG50" s="206"/>
      <c r="AH50" s="61"/>
      <c r="AI50" s="61"/>
      <c r="AJ50" s="61"/>
      <c r="AK50" s="61"/>
      <c r="AL50" s="61"/>
      <c r="AM50" s="61"/>
      <c r="AN50" s="61"/>
      <c r="AO50" s="61"/>
      <c r="AP50" s="61"/>
      <c r="AQ50" s="61"/>
      <c r="AR50" s="61"/>
      <c r="AS50" s="61"/>
      <c r="AT50" s="61"/>
      <c r="AU50" s="61"/>
      <c r="AV50" s="61"/>
      <c r="AW50" s="61"/>
      <c r="AX50" s="61"/>
      <c r="AY50" s="61"/>
      <c r="AZ50" s="61"/>
      <c r="BA50" s="61"/>
      <c r="BB50" s="61"/>
    </row>
    <row r="51" spans="1:54" ht="12.75" customHeight="1">
      <c r="A51" s="391" t="s">
        <v>1059</v>
      </c>
      <c r="B51" s="6"/>
      <c r="C51" s="6"/>
      <c r="D51" s="6">
        <v>2</v>
      </c>
      <c r="E51" s="6"/>
      <c r="F51" s="6"/>
      <c r="G51" s="350"/>
      <c r="H51" s="350"/>
      <c r="I51" s="350"/>
      <c r="J51" s="350"/>
      <c r="K51" s="350"/>
      <c r="L51" s="8"/>
      <c r="M51" s="8"/>
      <c r="N51" s="8"/>
      <c r="O51" s="376"/>
      <c r="P51"/>
      <c r="V51"/>
      <c r="W51"/>
      <c r="X51"/>
      <c r="Y51" s="204"/>
      <c r="AA51" s="217"/>
      <c r="AB51" s="215"/>
      <c r="AC51" s="215"/>
      <c r="AD51" s="215"/>
      <c r="AE51" s="215"/>
      <c r="AF51" s="215"/>
      <c r="AG51" s="206"/>
      <c r="AH51" s="61"/>
      <c r="AI51" s="61"/>
      <c r="AJ51" s="61"/>
      <c r="AK51" s="61"/>
      <c r="AL51" s="61"/>
      <c r="AM51" s="61"/>
      <c r="AN51" s="61"/>
      <c r="AO51" s="61"/>
      <c r="AP51" s="61"/>
      <c r="AQ51" s="61"/>
      <c r="AR51" s="61"/>
      <c r="AS51" s="61"/>
      <c r="AT51" s="61"/>
      <c r="AU51" s="61"/>
      <c r="AV51" s="61"/>
      <c r="AW51" s="61"/>
      <c r="AX51" s="61"/>
      <c r="AY51" s="61"/>
      <c r="AZ51" s="61"/>
      <c r="BA51" s="61"/>
      <c r="BB51" s="61"/>
    </row>
    <row r="52" spans="1:54" ht="12.75" customHeight="1">
      <c r="A52" s="391" t="s">
        <v>1060</v>
      </c>
      <c r="B52" s="6"/>
      <c r="C52" s="6"/>
      <c r="D52" s="6"/>
      <c r="E52" s="6"/>
      <c r="F52" s="6"/>
      <c r="G52" s="350"/>
      <c r="H52" s="350"/>
      <c r="I52" s="350"/>
      <c r="J52" s="350"/>
      <c r="K52" s="350"/>
      <c r="L52" s="8"/>
      <c r="M52" s="8"/>
      <c r="N52" s="8"/>
      <c r="O52" s="376"/>
      <c r="P52"/>
      <c r="V52"/>
      <c r="W52"/>
      <c r="X52"/>
      <c r="Y52" s="204"/>
      <c r="AA52" s="214"/>
      <c r="AB52" s="215"/>
      <c r="AC52" s="215"/>
      <c r="AD52" s="215"/>
      <c r="AE52" s="215"/>
      <c r="AF52" s="215"/>
      <c r="AG52" s="206"/>
      <c r="AH52" s="61"/>
      <c r="AI52" s="61"/>
      <c r="AJ52" s="61"/>
      <c r="AK52" s="61"/>
      <c r="AL52" s="61"/>
      <c r="AM52" s="61"/>
      <c r="AN52" s="61"/>
      <c r="AO52" s="61"/>
      <c r="AP52" s="61"/>
      <c r="AQ52" s="61"/>
      <c r="AR52" s="61"/>
      <c r="AS52" s="61"/>
      <c r="AT52" s="61"/>
      <c r="AU52" s="61"/>
      <c r="AV52" s="61"/>
      <c r="AW52" s="61"/>
      <c r="AX52" s="61"/>
      <c r="AY52" s="61"/>
      <c r="AZ52" s="61"/>
      <c r="BA52" s="61"/>
      <c r="BB52" s="61"/>
    </row>
    <row r="53" spans="1:54" ht="12.75" customHeight="1">
      <c r="A53" s="397" t="s">
        <v>1061</v>
      </c>
      <c r="B53" s="6"/>
      <c r="C53" s="6"/>
      <c r="D53" s="6"/>
      <c r="E53" s="6"/>
      <c r="F53" s="6"/>
      <c r="G53" s="350"/>
      <c r="H53" s="350"/>
      <c r="I53" s="350"/>
      <c r="J53" s="350"/>
      <c r="K53" s="350"/>
      <c r="L53" s="8"/>
      <c r="M53" s="8"/>
      <c r="N53" s="8"/>
      <c r="O53" s="376"/>
      <c r="P53"/>
      <c r="V53"/>
      <c r="W53"/>
      <c r="X53"/>
      <c r="Y53" s="204"/>
      <c r="AA53" s="214"/>
      <c r="AB53" s="215"/>
      <c r="AC53" s="215"/>
      <c r="AD53" s="215"/>
      <c r="AE53" s="215"/>
      <c r="AF53" s="215"/>
      <c r="AG53" s="206"/>
      <c r="AH53" s="61"/>
      <c r="AI53" s="61"/>
      <c r="AJ53" s="61"/>
      <c r="AK53" s="61"/>
      <c r="AL53" s="61"/>
      <c r="AM53" s="61"/>
      <c r="AN53" s="61"/>
      <c r="AO53" s="61"/>
      <c r="AP53" s="61"/>
      <c r="AQ53" s="61"/>
      <c r="AR53" s="61"/>
      <c r="AS53" s="61"/>
      <c r="AT53" s="61"/>
      <c r="AU53" s="61"/>
      <c r="AV53" s="61"/>
      <c r="AW53" s="61"/>
      <c r="AX53" s="61"/>
      <c r="AY53" s="61"/>
      <c r="AZ53" s="61"/>
      <c r="BA53" s="61"/>
      <c r="BB53" s="61"/>
    </row>
    <row r="54" spans="1:54" ht="12.75" customHeight="1">
      <c r="A54" s="397" t="s">
        <v>1062</v>
      </c>
      <c r="B54" s="6"/>
      <c r="C54" s="6"/>
      <c r="D54" s="6">
        <v>2</v>
      </c>
      <c r="E54" s="6"/>
      <c r="F54" s="6"/>
      <c r="G54" s="350"/>
      <c r="H54" s="350"/>
      <c r="I54" s="350"/>
      <c r="J54" s="350"/>
      <c r="K54" s="350"/>
      <c r="L54" s="8"/>
      <c r="M54" s="8"/>
      <c r="N54" s="8"/>
      <c r="O54" s="376"/>
      <c r="P54"/>
      <c r="V54"/>
      <c r="W54"/>
      <c r="X54"/>
      <c r="Y54" s="204"/>
      <c r="AA54" s="214"/>
      <c r="AB54" s="215"/>
      <c r="AC54" s="215"/>
      <c r="AD54" s="215"/>
      <c r="AE54" s="215"/>
      <c r="AF54" s="215"/>
      <c r="AG54" s="206"/>
      <c r="AH54" s="61"/>
      <c r="AI54" s="61"/>
      <c r="AJ54" s="61"/>
      <c r="AK54" s="61"/>
      <c r="AL54" s="61"/>
      <c r="AM54" s="61"/>
      <c r="AN54" s="61"/>
      <c r="AO54" s="61"/>
      <c r="AP54" s="61"/>
      <c r="AQ54" s="61"/>
      <c r="AR54" s="61"/>
      <c r="AS54" s="61"/>
      <c r="AT54" s="61"/>
      <c r="AU54" s="61"/>
      <c r="AV54" s="61"/>
      <c r="AW54" s="61"/>
      <c r="AX54" s="61"/>
      <c r="AY54" s="61"/>
      <c r="AZ54" s="61"/>
      <c r="BA54" s="61"/>
      <c r="BB54" s="61"/>
    </row>
    <row r="55" spans="1:54" ht="12.75" customHeight="1">
      <c r="A55" s="397" t="s">
        <v>1063</v>
      </c>
      <c r="B55" s="6"/>
      <c r="C55" s="6"/>
      <c r="D55" s="6">
        <v>2</v>
      </c>
      <c r="E55" s="6"/>
      <c r="F55" s="6"/>
      <c r="G55" s="350"/>
      <c r="H55" s="350"/>
      <c r="I55" s="350"/>
      <c r="J55" s="350"/>
      <c r="K55" s="350"/>
      <c r="L55" s="8"/>
      <c r="M55" s="8"/>
      <c r="N55" s="8"/>
      <c r="O55" s="376"/>
      <c r="P55"/>
      <c r="V55"/>
      <c r="W55"/>
      <c r="X55"/>
      <c r="Y55" s="204"/>
      <c r="AA55" s="214"/>
      <c r="AB55" s="215"/>
      <c r="AC55" s="215"/>
      <c r="AD55" s="215"/>
      <c r="AE55" s="215"/>
      <c r="AF55" s="215"/>
      <c r="AG55" s="206"/>
      <c r="AH55" s="61"/>
      <c r="AI55" s="61"/>
      <c r="AJ55" s="61"/>
      <c r="AK55" s="61"/>
      <c r="AL55" s="61"/>
      <c r="AM55" s="61"/>
      <c r="AN55" s="61"/>
      <c r="AO55" s="61"/>
      <c r="AP55" s="61"/>
      <c r="AQ55" s="61"/>
      <c r="AR55" s="61"/>
      <c r="AS55" s="61"/>
      <c r="AT55" s="61"/>
      <c r="AU55" s="61"/>
      <c r="AV55" s="61"/>
      <c r="AW55" s="61"/>
      <c r="AX55" s="61"/>
      <c r="AY55" s="61"/>
      <c r="AZ55" s="61"/>
      <c r="BA55" s="61"/>
      <c r="BB55" s="61"/>
    </row>
    <row r="56" spans="1:54" ht="12.75" customHeight="1">
      <c r="A56" s="397" t="s">
        <v>1064</v>
      </c>
      <c r="B56" s="6"/>
      <c r="C56" s="6"/>
      <c r="D56" s="6">
        <v>2</v>
      </c>
      <c r="E56" s="6"/>
      <c r="F56" s="6"/>
      <c r="G56" s="350"/>
      <c r="H56" s="350"/>
      <c r="I56" s="350"/>
      <c r="J56" s="350"/>
      <c r="K56" s="350"/>
      <c r="L56" s="8"/>
      <c r="M56" s="8"/>
      <c r="N56" s="8"/>
      <c r="O56" s="376"/>
      <c r="P56"/>
      <c r="V56"/>
      <c r="W56"/>
      <c r="X56"/>
      <c r="Y56" s="204"/>
      <c r="AA56" s="226"/>
      <c r="AB56" s="206"/>
      <c r="AC56" s="220"/>
      <c r="AD56" s="221"/>
      <c r="AE56" s="221"/>
      <c r="AF56" s="221"/>
      <c r="AG56" s="206"/>
      <c r="AH56" s="61"/>
      <c r="AI56" s="61"/>
      <c r="AJ56" s="61"/>
      <c r="AK56" s="61"/>
      <c r="AL56" s="61"/>
      <c r="AM56" s="61"/>
      <c r="AN56" s="61"/>
      <c r="AO56" s="61"/>
      <c r="AP56" s="61"/>
      <c r="AQ56" s="61"/>
      <c r="AR56" s="61"/>
      <c r="AS56" s="61"/>
      <c r="AT56" s="61"/>
      <c r="AU56" s="61"/>
      <c r="AV56" s="61"/>
      <c r="AW56" s="61"/>
      <c r="AX56" s="61"/>
      <c r="AY56" s="61"/>
      <c r="AZ56" s="61"/>
      <c r="BA56" s="61"/>
      <c r="BB56" s="61"/>
    </row>
    <row r="57" spans="1:54" ht="12.75" customHeight="1">
      <c r="A57" s="391" t="s">
        <v>1160</v>
      </c>
      <c r="B57" s="6"/>
      <c r="C57" s="6"/>
      <c r="D57" s="6">
        <v>2</v>
      </c>
      <c r="E57" s="6"/>
      <c r="F57" s="6"/>
      <c r="G57" s="350"/>
      <c r="H57" s="350"/>
      <c r="I57" s="350"/>
      <c r="J57" s="350"/>
      <c r="K57" s="350"/>
      <c r="L57" s="8"/>
      <c r="M57" s="8"/>
      <c r="N57" s="8"/>
      <c r="O57" s="376"/>
      <c r="P57"/>
      <c r="V57"/>
      <c r="W57"/>
      <c r="X57"/>
      <c r="Y57" s="204"/>
      <c r="AA57" s="226"/>
      <c r="AB57" s="206"/>
      <c r="AC57" s="220"/>
      <c r="AD57" s="221"/>
      <c r="AE57" s="221"/>
      <c r="AF57" s="221"/>
      <c r="AG57" s="206"/>
      <c r="AH57" s="61"/>
      <c r="AI57" s="61"/>
      <c r="AJ57" s="61"/>
      <c r="AK57" s="61"/>
      <c r="AL57" s="61"/>
      <c r="AM57" s="61"/>
      <c r="AN57" s="61"/>
      <c r="AO57" s="61"/>
      <c r="AP57" s="61"/>
      <c r="AQ57" s="61"/>
      <c r="AR57" s="61"/>
      <c r="AS57" s="61"/>
      <c r="AT57" s="61"/>
      <c r="AU57" s="61"/>
      <c r="AV57" s="61"/>
      <c r="AW57" s="61"/>
      <c r="AX57" s="61"/>
      <c r="AY57" s="61"/>
      <c r="AZ57" s="61"/>
      <c r="BA57" s="61"/>
      <c r="BB57" s="61"/>
    </row>
    <row r="58" spans="1:54" ht="12.75" customHeight="1">
      <c r="A58" s="397" t="s">
        <v>1065</v>
      </c>
      <c r="B58" s="6"/>
      <c r="C58" s="6"/>
      <c r="D58" s="6">
        <v>2</v>
      </c>
      <c r="E58" s="6"/>
      <c r="F58" s="6"/>
      <c r="G58" s="350"/>
      <c r="H58" s="350"/>
      <c r="I58" s="350"/>
      <c r="J58" s="350"/>
      <c r="K58" s="350"/>
      <c r="L58" s="8"/>
      <c r="M58" s="8"/>
      <c r="N58" s="8"/>
      <c r="O58" s="376"/>
      <c r="P58"/>
      <c r="V58"/>
      <c r="W58"/>
      <c r="X58"/>
      <c r="Y58" s="204"/>
      <c r="AA58" s="226"/>
      <c r="AB58" s="206"/>
      <c r="AC58" s="220"/>
      <c r="AD58" s="221"/>
      <c r="AE58" s="221"/>
      <c r="AF58" s="221"/>
      <c r="AG58" s="206"/>
      <c r="AH58" s="61"/>
      <c r="AI58" s="61"/>
      <c r="AJ58" s="61"/>
      <c r="AK58" s="61"/>
      <c r="AL58" s="61"/>
      <c r="AM58" s="61"/>
      <c r="AN58" s="61"/>
      <c r="AO58" s="61"/>
      <c r="AP58" s="61"/>
      <c r="AQ58" s="61"/>
      <c r="AR58" s="61"/>
      <c r="AS58" s="61"/>
      <c r="AT58" s="61"/>
      <c r="AU58" s="61"/>
      <c r="AV58" s="61"/>
      <c r="AW58" s="61"/>
      <c r="AX58" s="61"/>
      <c r="AY58" s="61"/>
      <c r="AZ58" s="61"/>
      <c r="BA58" s="61"/>
      <c r="BB58" s="61"/>
    </row>
    <row r="59" spans="1:54" ht="12.75" customHeight="1">
      <c r="A59" s="397" t="s">
        <v>1066</v>
      </c>
      <c r="B59" s="6"/>
      <c r="C59" s="6"/>
      <c r="D59" s="6">
        <v>2</v>
      </c>
      <c r="E59" s="6"/>
      <c r="F59" s="6"/>
      <c r="G59" s="350"/>
      <c r="H59" s="350"/>
      <c r="I59" s="350"/>
      <c r="J59" s="350"/>
      <c r="K59" s="350"/>
      <c r="L59" s="8"/>
      <c r="M59" s="8"/>
      <c r="N59" s="8"/>
      <c r="O59" s="376"/>
      <c r="P59"/>
      <c r="V59"/>
      <c r="W59"/>
      <c r="X59"/>
      <c r="Y59" s="204"/>
      <c r="AA59" s="226"/>
      <c r="AB59" s="206"/>
      <c r="AC59" s="220"/>
      <c r="AD59" s="221"/>
      <c r="AE59" s="221"/>
      <c r="AF59" s="221"/>
      <c r="AG59" s="206"/>
      <c r="AH59" s="61"/>
      <c r="AI59" s="61"/>
      <c r="AJ59" s="61"/>
      <c r="AK59" s="61"/>
      <c r="AL59" s="61"/>
      <c r="AM59" s="61"/>
      <c r="AN59" s="61"/>
      <c r="AO59" s="61"/>
      <c r="AP59" s="61"/>
      <c r="AQ59" s="61"/>
      <c r="AR59" s="61"/>
      <c r="AS59" s="61"/>
      <c r="AT59" s="61"/>
      <c r="AU59" s="61"/>
      <c r="AV59" s="61"/>
      <c r="AW59" s="61"/>
      <c r="AX59" s="61"/>
      <c r="AY59" s="61"/>
      <c r="AZ59" s="61"/>
      <c r="BA59" s="61"/>
      <c r="BB59" s="61"/>
    </row>
    <row r="60" spans="1:54" ht="12.75" customHeight="1">
      <c r="A60" s="397" t="s">
        <v>1067</v>
      </c>
      <c r="B60" s="6"/>
      <c r="C60" s="6"/>
      <c r="D60" s="6">
        <v>2</v>
      </c>
      <c r="E60" s="6"/>
      <c r="F60" s="6"/>
      <c r="G60" s="350"/>
      <c r="H60" s="350"/>
      <c r="I60" s="350"/>
      <c r="J60" s="350"/>
      <c r="K60" s="350"/>
      <c r="L60" s="8"/>
      <c r="M60" s="8"/>
      <c r="N60" s="8"/>
      <c r="O60" s="376"/>
      <c r="P60"/>
      <c r="V60"/>
      <c r="W60"/>
      <c r="X60"/>
      <c r="Y60" s="204"/>
      <c r="AA60" s="226"/>
      <c r="AB60" s="206"/>
      <c r="AC60" s="220"/>
      <c r="AD60" s="221"/>
      <c r="AE60" s="221"/>
      <c r="AF60" s="221"/>
      <c r="AG60" s="206"/>
      <c r="AH60" s="61"/>
      <c r="AI60" s="61"/>
      <c r="AJ60" s="61"/>
      <c r="AK60" s="61"/>
      <c r="AL60" s="61"/>
      <c r="AM60" s="61"/>
      <c r="AN60" s="61"/>
      <c r="AO60" s="61"/>
      <c r="AP60" s="61"/>
      <c r="AQ60" s="61"/>
      <c r="AR60" s="61"/>
      <c r="AS60" s="61"/>
      <c r="AT60" s="61"/>
      <c r="AU60" s="61"/>
      <c r="AV60" s="61"/>
      <c r="AW60" s="61"/>
      <c r="AX60" s="61"/>
      <c r="AY60" s="61"/>
      <c r="AZ60" s="61"/>
      <c r="BA60" s="61"/>
      <c r="BB60" s="61"/>
    </row>
    <row r="61" spans="1:54" ht="12.75" customHeight="1">
      <c r="A61" s="391" t="s">
        <v>1068</v>
      </c>
      <c r="B61" s="6"/>
      <c r="C61" s="6"/>
      <c r="D61" s="6">
        <v>2</v>
      </c>
      <c r="E61" s="6"/>
      <c r="F61" s="6"/>
      <c r="G61" s="350"/>
      <c r="H61" s="350"/>
      <c r="I61" s="350"/>
      <c r="J61" s="350"/>
      <c r="K61" s="350"/>
      <c r="L61" s="8"/>
      <c r="M61" s="8"/>
      <c r="N61" s="8"/>
      <c r="O61" s="376"/>
      <c r="P61"/>
      <c r="V61"/>
      <c r="W61"/>
      <c r="X61"/>
      <c r="Y61" s="204"/>
      <c r="AA61" s="226"/>
      <c r="AB61" s="206"/>
      <c r="AC61" s="220"/>
      <c r="AD61" s="221"/>
      <c r="AE61" s="221"/>
      <c r="AF61" s="221"/>
      <c r="AG61" s="206"/>
      <c r="AH61" s="61"/>
      <c r="AI61" s="61"/>
      <c r="AJ61" s="61"/>
      <c r="AK61" s="61"/>
      <c r="AL61" s="61"/>
      <c r="AM61" s="61"/>
      <c r="AN61" s="61"/>
      <c r="AO61" s="61"/>
      <c r="AP61" s="61"/>
      <c r="AQ61" s="61"/>
      <c r="AR61" s="61"/>
      <c r="AS61" s="61"/>
      <c r="AT61" s="61"/>
      <c r="AU61" s="61"/>
      <c r="AV61" s="61"/>
      <c r="AW61" s="61"/>
      <c r="AX61" s="61"/>
      <c r="AY61" s="61"/>
      <c r="AZ61" s="61"/>
      <c r="BA61" s="61"/>
      <c r="BB61" s="61"/>
    </row>
    <row r="62" spans="1:54" ht="12.75" customHeight="1">
      <c r="A62" s="397" t="s">
        <v>1069</v>
      </c>
      <c r="B62" s="6"/>
      <c r="C62" s="6"/>
      <c r="D62" s="6"/>
      <c r="E62" s="6"/>
      <c r="F62" s="6"/>
      <c r="G62" s="350"/>
      <c r="H62" s="350"/>
      <c r="I62" s="350"/>
      <c r="J62" s="350"/>
      <c r="K62" s="350"/>
      <c r="L62" s="8"/>
      <c r="M62" s="8"/>
      <c r="N62" s="8"/>
      <c r="O62" s="376"/>
      <c r="P62"/>
      <c r="V62"/>
      <c r="W62"/>
      <c r="X62"/>
      <c r="Y62" s="204"/>
      <c r="AA62" s="226"/>
      <c r="AB62" s="206"/>
      <c r="AC62" s="220"/>
      <c r="AD62" s="221"/>
      <c r="AE62" s="221"/>
      <c r="AF62" s="221"/>
      <c r="AG62" s="206"/>
      <c r="AH62" s="61"/>
      <c r="AI62" s="61"/>
      <c r="AJ62" s="61"/>
      <c r="AK62" s="61"/>
      <c r="AL62" s="61"/>
      <c r="AM62" s="61"/>
      <c r="AN62" s="61"/>
      <c r="AO62" s="61"/>
      <c r="AP62" s="61"/>
      <c r="AQ62" s="61"/>
      <c r="AR62" s="61"/>
      <c r="AS62" s="61"/>
      <c r="AT62" s="61"/>
      <c r="AU62" s="61"/>
      <c r="AV62" s="61"/>
      <c r="AW62" s="61"/>
      <c r="AX62" s="61"/>
      <c r="AY62" s="61"/>
      <c r="AZ62" s="61"/>
      <c r="BA62" s="61"/>
      <c r="BB62" s="61"/>
    </row>
    <row r="63" spans="1:54" ht="12.75" customHeight="1">
      <c r="A63" s="391" t="s">
        <v>1070</v>
      </c>
      <c r="B63" s="6"/>
      <c r="C63" s="6"/>
      <c r="D63" s="6">
        <v>2</v>
      </c>
      <c r="E63" s="6"/>
      <c r="F63" s="6"/>
      <c r="G63" s="350"/>
      <c r="H63" s="350"/>
      <c r="I63" s="350"/>
      <c r="J63" s="350"/>
      <c r="K63" s="350"/>
      <c r="L63" s="8"/>
      <c r="M63" s="8"/>
      <c r="N63" s="8"/>
      <c r="O63" s="376"/>
      <c r="P63"/>
      <c r="V63"/>
      <c r="W63"/>
      <c r="X63"/>
      <c r="Y63" s="204"/>
      <c r="AA63" s="226"/>
      <c r="AB63" s="206"/>
      <c r="AC63" s="220"/>
      <c r="AD63" s="221"/>
      <c r="AE63" s="221"/>
      <c r="AF63" s="221"/>
      <c r="AG63" s="206"/>
      <c r="AH63" s="61"/>
      <c r="AI63" s="61"/>
      <c r="AJ63" s="61"/>
      <c r="AK63" s="61"/>
      <c r="AL63" s="61"/>
      <c r="AM63" s="61"/>
      <c r="AN63" s="61"/>
      <c r="AO63" s="61"/>
      <c r="AP63" s="61"/>
      <c r="AQ63" s="61"/>
      <c r="AR63" s="61"/>
      <c r="AS63" s="61"/>
      <c r="AT63" s="61"/>
      <c r="AU63" s="61"/>
      <c r="AV63" s="61"/>
      <c r="AW63" s="61"/>
      <c r="AX63" s="61"/>
      <c r="AY63" s="61"/>
      <c r="AZ63" s="61"/>
      <c r="BA63" s="61"/>
      <c r="BB63" s="61"/>
    </row>
    <row r="64" spans="1:54" ht="14.25" customHeight="1">
      <c r="A64" s="391" t="s">
        <v>1071</v>
      </c>
      <c r="B64" s="6"/>
      <c r="C64" s="6"/>
      <c r="D64" s="6">
        <v>2</v>
      </c>
      <c r="E64" s="6"/>
      <c r="F64" s="6"/>
      <c r="G64" s="350"/>
      <c r="H64" s="350"/>
      <c r="I64" s="350"/>
      <c r="J64" s="350"/>
      <c r="K64" s="350"/>
      <c r="L64" s="8"/>
      <c r="M64" s="8"/>
      <c r="N64" s="8"/>
      <c r="O64" s="376"/>
      <c r="P64"/>
      <c r="V64"/>
      <c r="W64"/>
      <c r="X64"/>
      <c r="Y64" s="204"/>
      <c r="AA64" s="226"/>
      <c r="AB64" s="206"/>
      <c r="AC64" s="220"/>
      <c r="AD64" s="221"/>
      <c r="AE64" s="221"/>
      <c r="AF64" s="221"/>
      <c r="AG64" s="206"/>
      <c r="AH64" s="61"/>
      <c r="AI64" s="61"/>
      <c r="AJ64" s="61"/>
      <c r="AK64" s="61"/>
      <c r="AL64" s="61"/>
      <c r="AM64" s="61"/>
      <c r="AN64" s="61"/>
      <c r="AO64" s="61"/>
      <c r="AP64" s="61"/>
      <c r="AQ64" s="61"/>
      <c r="AR64" s="61"/>
      <c r="AS64" s="61"/>
      <c r="AT64" s="61"/>
      <c r="AU64" s="61"/>
      <c r="AV64" s="61"/>
      <c r="AW64" s="61"/>
      <c r="AX64" s="61"/>
      <c r="AY64" s="61"/>
      <c r="AZ64" s="61"/>
      <c r="BA64" s="61"/>
      <c r="BB64" s="61"/>
    </row>
    <row r="65" spans="1:54" ht="13.5" customHeight="1">
      <c r="A65" s="391" t="s">
        <v>1072</v>
      </c>
      <c r="B65" s="6"/>
      <c r="C65" s="6"/>
      <c r="D65" s="6">
        <v>2</v>
      </c>
      <c r="E65" s="212"/>
      <c r="F65" s="7"/>
      <c r="G65" s="351"/>
      <c r="H65" s="351"/>
      <c r="I65" s="351"/>
      <c r="J65" s="351"/>
      <c r="K65" s="351"/>
      <c r="L65" s="8"/>
      <c r="M65" s="8"/>
      <c r="N65" s="8"/>
      <c r="O65" s="376"/>
      <c r="P65"/>
      <c r="V65"/>
      <c r="W65"/>
      <c r="X65"/>
      <c r="Y65" s="204"/>
      <c r="AA65" s="226"/>
      <c r="AB65" s="206"/>
      <c r="AC65" s="220"/>
      <c r="AD65" s="221"/>
      <c r="AE65" s="221"/>
      <c r="AF65" s="221"/>
      <c r="AG65" s="206"/>
      <c r="AH65" s="61"/>
      <c r="AI65" s="61"/>
      <c r="AJ65" s="61"/>
      <c r="AK65" s="61"/>
      <c r="AL65" s="61"/>
      <c r="AM65" s="61"/>
      <c r="AN65" s="61"/>
      <c r="AO65" s="61"/>
      <c r="AP65" s="61"/>
      <c r="AQ65" s="61"/>
      <c r="AR65" s="61"/>
      <c r="AS65" s="61"/>
      <c r="AT65" s="61"/>
      <c r="AU65" s="61"/>
      <c r="AV65" s="61"/>
      <c r="AW65" s="61"/>
      <c r="AX65" s="61"/>
      <c r="AY65" s="61"/>
      <c r="AZ65" s="61"/>
      <c r="BA65" s="61"/>
      <c r="BB65" s="61"/>
    </row>
    <row r="66" spans="1:54" ht="12.75" customHeight="1">
      <c r="A66" s="391" t="s">
        <v>1073</v>
      </c>
      <c r="B66" s="6"/>
      <c r="C66" s="6"/>
      <c r="D66" s="6">
        <v>2</v>
      </c>
      <c r="E66" s="212"/>
      <c r="F66" s="7"/>
      <c r="G66" s="351"/>
      <c r="H66" s="351"/>
      <c r="I66" s="351"/>
      <c r="J66" s="351"/>
      <c r="K66" s="351"/>
      <c r="L66" s="8"/>
      <c r="M66" s="8"/>
      <c r="N66" s="8"/>
      <c r="O66" s="376"/>
      <c r="P66"/>
      <c r="V66"/>
      <c r="W66"/>
      <c r="X66"/>
      <c r="Y66" s="204"/>
      <c r="AA66" s="226"/>
      <c r="AB66" s="206"/>
      <c r="AC66" s="220"/>
      <c r="AD66" s="221"/>
      <c r="AE66" s="221"/>
      <c r="AF66" s="221"/>
      <c r="AG66" s="206"/>
      <c r="AH66" s="61"/>
      <c r="AI66" s="61"/>
      <c r="AJ66" s="61"/>
      <c r="AK66" s="61"/>
      <c r="AL66" s="61"/>
      <c r="AM66" s="61"/>
      <c r="AN66" s="61"/>
      <c r="AO66" s="61"/>
      <c r="AP66" s="61"/>
      <c r="AQ66" s="61"/>
      <c r="AR66" s="61"/>
      <c r="AS66" s="61"/>
      <c r="AT66" s="61"/>
      <c r="AU66" s="61"/>
      <c r="AV66" s="61"/>
      <c r="AW66" s="61"/>
      <c r="AX66" s="61"/>
      <c r="AY66" s="61"/>
      <c r="AZ66" s="61"/>
      <c r="BA66" s="61"/>
      <c r="BB66" s="61"/>
    </row>
    <row r="67" spans="1:54" ht="13.5" customHeight="1" thickBot="1">
      <c r="A67" s="391" t="s">
        <v>1074</v>
      </c>
      <c r="B67" s="6"/>
      <c r="C67" s="19"/>
      <c r="D67" s="6">
        <v>2</v>
      </c>
      <c r="E67" s="213"/>
      <c r="F67" s="20"/>
      <c r="G67" s="352"/>
      <c r="H67" s="352"/>
      <c r="I67" s="352"/>
      <c r="J67" s="352"/>
      <c r="K67" s="352"/>
      <c r="L67" s="72"/>
      <c r="M67" s="384"/>
      <c r="N67" s="8"/>
      <c r="O67" s="376"/>
      <c r="P67"/>
      <c r="V67"/>
      <c r="W67"/>
      <c r="X67"/>
      <c r="Y67" s="204"/>
      <c r="AA67" s="226"/>
      <c r="AB67" s="206"/>
      <c r="AC67" s="220"/>
      <c r="AD67" s="221"/>
      <c r="AE67" s="221"/>
      <c r="AF67" s="221"/>
      <c r="AG67" s="206"/>
      <c r="AH67" s="61"/>
      <c r="AI67" s="61"/>
      <c r="AJ67" s="61"/>
      <c r="AK67" s="61"/>
      <c r="AL67" s="61"/>
      <c r="AM67" s="61"/>
      <c r="AN67" s="61"/>
      <c r="AO67" s="61"/>
      <c r="AP67" s="61"/>
      <c r="AQ67" s="61"/>
      <c r="AR67" s="61"/>
      <c r="AS67" s="61"/>
      <c r="AT67" s="61"/>
      <c r="AU67" s="61"/>
      <c r="AV67" s="61"/>
      <c r="AW67" s="61"/>
      <c r="AX67" s="61"/>
      <c r="AY67" s="61"/>
      <c r="AZ67" s="61"/>
      <c r="BA67" s="61"/>
      <c r="BB67" s="61"/>
    </row>
    <row r="68" spans="1:54" ht="13.5" customHeight="1">
      <c r="A68" s="391" t="s">
        <v>1075</v>
      </c>
      <c r="B68" s="6"/>
      <c r="C68" s="6"/>
      <c r="D68" s="233">
        <v>2</v>
      </c>
      <c r="E68" s="6"/>
      <c r="F68" s="6"/>
      <c r="G68" s="350"/>
      <c r="H68" s="350"/>
      <c r="I68" s="350"/>
      <c r="J68" s="350"/>
      <c r="K68" s="350"/>
      <c r="L68" s="8"/>
      <c r="M68" s="8"/>
      <c r="N68" s="8"/>
      <c r="O68" s="376"/>
      <c r="P68"/>
      <c r="V68"/>
      <c r="W68"/>
      <c r="X68"/>
      <c r="Y68"/>
      <c r="AA68" s="63"/>
      <c r="AB68" s="209"/>
      <c r="AC68" s="205"/>
      <c r="AD68" s="205"/>
      <c r="AE68" s="205"/>
      <c r="AF68" s="205"/>
      <c r="AG68" s="206"/>
      <c r="AH68" s="61"/>
      <c r="AI68" s="61"/>
      <c r="AJ68" s="61"/>
      <c r="AK68" s="61"/>
      <c r="AL68" s="61"/>
      <c r="AM68" s="61"/>
      <c r="AN68" s="61"/>
      <c r="AO68" s="61"/>
      <c r="AP68" s="61"/>
      <c r="AQ68" s="61"/>
      <c r="AR68" s="61"/>
      <c r="AS68" s="61"/>
      <c r="AT68" s="61"/>
      <c r="AU68" s="61"/>
      <c r="AV68" s="61"/>
      <c r="AW68" s="61"/>
      <c r="AX68" s="61"/>
      <c r="AY68" s="61"/>
      <c r="AZ68" s="61"/>
      <c r="BA68" s="61"/>
      <c r="BB68" s="61"/>
    </row>
    <row r="69" spans="1:54" ht="13.5" customHeight="1" thickBot="1">
      <c r="A69" s="391" t="s">
        <v>1076</v>
      </c>
      <c r="B69" s="6"/>
      <c r="C69" s="6"/>
      <c r="D69" s="6">
        <v>2</v>
      </c>
      <c r="E69" s="6"/>
      <c r="F69" s="6"/>
      <c r="G69" s="350"/>
      <c r="H69" s="350"/>
      <c r="I69" s="350"/>
      <c r="J69" s="350"/>
      <c r="K69" s="350"/>
      <c r="L69" s="8"/>
      <c r="M69" s="8"/>
      <c r="N69" s="8"/>
      <c r="O69" s="376"/>
      <c r="P69"/>
      <c r="V69"/>
      <c r="W69"/>
      <c r="X69"/>
      <c r="Y69"/>
      <c r="AA69" s="63"/>
      <c r="AB69" s="205"/>
      <c r="AC69" s="205"/>
      <c r="AD69" s="205"/>
      <c r="AE69" s="205"/>
      <c r="AF69" s="205"/>
      <c r="AG69" s="206"/>
      <c r="AH69" s="61"/>
      <c r="AI69" s="61"/>
      <c r="AJ69" s="61"/>
      <c r="AK69" s="61"/>
      <c r="AL69" s="61"/>
      <c r="AM69" s="61"/>
      <c r="AN69" s="61"/>
      <c r="AO69" s="61"/>
      <c r="AP69" s="61"/>
      <c r="AQ69" s="61"/>
      <c r="AR69" s="61"/>
      <c r="AS69" s="61"/>
      <c r="AT69" s="61"/>
      <c r="AU69" s="61"/>
      <c r="AV69" s="61"/>
      <c r="AW69" s="61"/>
      <c r="AX69" s="61"/>
      <c r="AY69" s="61"/>
      <c r="AZ69" s="61"/>
      <c r="BA69" s="61"/>
      <c r="BB69" s="61"/>
    </row>
    <row r="70" spans="1:54" ht="15.75">
      <c r="A70" s="391" t="s">
        <v>1077</v>
      </c>
      <c r="B70" s="6"/>
      <c r="C70" s="203"/>
      <c r="D70" s="202"/>
      <c r="E70" s="202"/>
      <c r="F70" s="202"/>
      <c r="G70" s="349"/>
      <c r="H70" s="349"/>
      <c r="I70" s="349"/>
      <c r="J70" s="349"/>
      <c r="K70" s="349"/>
      <c r="L70" s="26"/>
      <c r="M70" s="385"/>
      <c r="N70" s="8"/>
      <c r="O70" s="376"/>
      <c r="P70"/>
      <c r="V70"/>
      <c r="W70"/>
      <c r="X70"/>
      <c r="Y70" s="204"/>
      <c r="AA70" s="226"/>
      <c r="AB70" s="206"/>
      <c r="AC70" s="220"/>
      <c r="AD70" s="221"/>
      <c r="AE70" s="221"/>
      <c r="AF70" s="221"/>
      <c r="AG70" s="206"/>
      <c r="AH70" s="61"/>
      <c r="AI70" s="61"/>
      <c r="AJ70" s="61"/>
      <c r="AK70" s="61"/>
      <c r="AL70" s="61"/>
      <c r="AM70" s="61"/>
      <c r="AN70" s="61"/>
      <c r="AO70" s="61"/>
      <c r="AP70" s="61"/>
      <c r="AQ70" s="61"/>
      <c r="AR70" s="61"/>
      <c r="AS70" s="61"/>
      <c r="AT70" s="61"/>
      <c r="AU70" s="61"/>
      <c r="AV70" s="61"/>
      <c r="AW70" s="61"/>
      <c r="AX70" s="61"/>
      <c r="AY70" s="61"/>
      <c r="AZ70" s="61"/>
      <c r="BA70" s="61"/>
      <c r="BB70" s="61"/>
    </row>
    <row r="71" spans="1:54" ht="12.75" customHeight="1">
      <c r="A71" s="371" t="s">
        <v>886</v>
      </c>
      <c r="B71" s="372" t="s">
        <v>433</v>
      </c>
      <c r="C71" s="372" t="s">
        <v>448</v>
      </c>
      <c r="D71" s="372"/>
      <c r="E71" s="372" t="s">
        <v>649</v>
      </c>
      <c r="F71" s="372" t="s">
        <v>650</v>
      </c>
      <c r="G71" s="373" t="s">
        <v>651</v>
      </c>
      <c r="H71" s="373" t="s">
        <v>652</v>
      </c>
      <c r="I71" s="373" t="s">
        <v>234</v>
      </c>
      <c r="J71" s="373" t="s">
        <v>653</v>
      </c>
      <c r="K71" s="374" t="s">
        <v>654</v>
      </c>
      <c r="L71" s="373" t="s">
        <v>295</v>
      </c>
      <c r="M71" s="373" t="s">
        <v>296</v>
      </c>
      <c r="N71" s="383" t="s">
        <v>943</v>
      </c>
      <c r="O71" s="376"/>
      <c r="P71"/>
      <c r="V71"/>
      <c r="W71"/>
      <c r="X71"/>
      <c r="Y71" s="204"/>
      <c r="AA71" s="227"/>
      <c r="AB71" s="205"/>
      <c r="AC71" s="205"/>
      <c r="AD71" s="205"/>
      <c r="AE71" s="208"/>
      <c r="AF71" s="205"/>
      <c r="AG71" s="206"/>
      <c r="AH71" s="61"/>
      <c r="AI71" s="61"/>
      <c r="AJ71" s="61"/>
      <c r="AK71" s="61"/>
      <c r="AL71" s="61"/>
      <c r="AM71" s="61"/>
      <c r="AN71" s="61"/>
      <c r="AO71" s="61"/>
      <c r="AP71" s="61"/>
      <c r="AQ71" s="61"/>
      <c r="AR71" s="61"/>
      <c r="AS71" s="61"/>
      <c r="AT71" s="61"/>
      <c r="AU71" s="61"/>
      <c r="AV71" s="61"/>
      <c r="AW71" s="61"/>
      <c r="AX71" s="61"/>
      <c r="AY71" s="61"/>
      <c r="AZ71" s="61"/>
      <c r="BA71" s="61"/>
      <c r="BB71" s="61"/>
    </row>
    <row r="72" spans="1:54" ht="12.75" customHeight="1">
      <c r="A72" s="207" t="s">
        <v>1122</v>
      </c>
      <c r="B72" s="6"/>
      <c r="C72" s="6"/>
      <c r="D72" s="6"/>
      <c r="E72" s="6"/>
      <c r="F72" s="6"/>
      <c r="G72" s="350"/>
      <c r="H72" s="350"/>
      <c r="I72" s="350"/>
      <c r="J72" s="350"/>
      <c r="K72" s="350"/>
      <c r="L72" s="8"/>
      <c r="M72" s="8"/>
      <c r="N72" s="8"/>
      <c r="O72" s="376"/>
      <c r="P72"/>
      <c r="V72"/>
      <c r="W72"/>
      <c r="X72"/>
      <c r="Y72" s="204"/>
      <c r="AA72" s="227"/>
      <c r="AB72" s="205"/>
      <c r="AC72" s="205"/>
      <c r="AD72" s="205"/>
      <c r="AE72" s="208"/>
      <c r="AF72" s="205"/>
      <c r="AG72" s="206"/>
      <c r="AH72" s="61"/>
      <c r="AI72" s="61"/>
      <c r="AJ72" s="61"/>
      <c r="AK72" s="61"/>
      <c r="AL72" s="61"/>
      <c r="AM72" s="61"/>
      <c r="AN72" s="61"/>
      <c r="AO72" s="61"/>
      <c r="AP72" s="61"/>
      <c r="AQ72" s="61"/>
      <c r="AR72" s="61"/>
      <c r="AS72" s="61"/>
      <c r="AT72" s="61"/>
      <c r="AU72" s="61"/>
      <c r="AV72" s="61"/>
      <c r="AW72" s="61"/>
      <c r="AX72" s="61"/>
      <c r="AY72" s="61"/>
      <c r="AZ72" s="61"/>
      <c r="BA72" s="61"/>
      <c r="BB72" s="61"/>
    </row>
    <row r="73" spans="1:54" ht="12.75" customHeight="1">
      <c r="A73" s="391" t="s">
        <v>1078</v>
      </c>
      <c r="B73" s="6"/>
      <c r="C73" s="6"/>
      <c r="D73" s="6"/>
      <c r="E73" s="6"/>
      <c r="F73" s="6"/>
      <c r="G73" s="350"/>
      <c r="H73" s="350"/>
      <c r="I73" s="350"/>
      <c r="J73" s="350"/>
      <c r="K73" s="350"/>
      <c r="L73" s="8"/>
      <c r="M73" s="8"/>
      <c r="N73" s="8"/>
      <c r="O73" s="376"/>
      <c r="P73"/>
      <c r="V73"/>
      <c r="W73"/>
      <c r="X73"/>
      <c r="Y73" s="204"/>
      <c r="AA73" s="227"/>
      <c r="AB73" s="205"/>
      <c r="AC73" s="205"/>
      <c r="AD73" s="205"/>
      <c r="AE73" s="208"/>
      <c r="AF73" s="205"/>
      <c r="AG73" s="206"/>
      <c r="AH73" s="61"/>
      <c r="AI73" s="61"/>
      <c r="AJ73" s="61"/>
      <c r="AK73" s="61"/>
      <c r="AL73" s="61"/>
      <c r="AM73" s="61"/>
      <c r="AN73" s="61"/>
      <c r="AO73" s="61"/>
      <c r="AP73" s="61"/>
      <c r="AQ73" s="61"/>
      <c r="AR73" s="61"/>
      <c r="AS73" s="61"/>
      <c r="AT73" s="61"/>
      <c r="AU73" s="61"/>
      <c r="AV73" s="61"/>
      <c r="AW73" s="61"/>
      <c r="AX73" s="61"/>
      <c r="AY73" s="61"/>
      <c r="AZ73" s="61"/>
      <c r="BA73" s="61"/>
      <c r="BB73" s="61"/>
    </row>
    <row r="74" spans="1:54" ht="12.75" customHeight="1">
      <c r="A74" s="391" t="s">
        <v>1079</v>
      </c>
      <c r="B74" s="6"/>
      <c r="C74" s="6"/>
      <c r="D74" s="6"/>
      <c r="E74" s="6"/>
      <c r="F74" s="6"/>
      <c r="G74" s="350"/>
      <c r="H74" s="350"/>
      <c r="I74" s="350"/>
      <c r="J74" s="350"/>
      <c r="K74" s="350"/>
      <c r="L74" s="8"/>
      <c r="M74" s="8"/>
      <c r="N74" s="8"/>
      <c r="O74" s="376"/>
      <c r="P74"/>
      <c r="V74"/>
      <c r="W74"/>
      <c r="X74"/>
      <c r="Y74" s="204"/>
      <c r="AA74" s="227"/>
      <c r="AB74" s="205"/>
      <c r="AC74" s="205"/>
      <c r="AD74" s="205"/>
      <c r="AE74" s="208"/>
      <c r="AF74" s="205"/>
      <c r="AG74" s="206"/>
      <c r="AH74" s="61"/>
      <c r="AI74" s="61"/>
      <c r="AJ74" s="61"/>
      <c r="AK74" s="61"/>
      <c r="AL74" s="61"/>
      <c r="AM74" s="61"/>
      <c r="AN74" s="61"/>
      <c r="AO74" s="61"/>
      <c r="AP74" s="61"/>
      <c r="AQ74" s="61"/>
      <c r="AR74" s="61"/>
      <c r="AS74" s="61"/>
      <c r="AT74" s="61"/>
      <c r="AU74" s="61"/>
      <c r="AV74" s="61"/>
      <c r="AW74" s="61"/>
      <c r="AX74" s="61"/>
      <c r="AY74" s="61"/>
      <c r="AZ74" s="61"/>
      <c r="BA74" s="61"/>
      <c r="BB74" s="61"/>
    </row>
    <row r="75" spans="1:54" ht="12.75" customHeight="1">
      <c r="A75" s="391" t="s">
        <v>1080</v>
      </c>
      <c r="B75" s="6"/>
      <c r="C75" s="6"/>
      <c r="D75" s="6"/>
      <c r="E75" s="6"/>
      <c r="F75" s="6"/>
      <c r="G75" s="350"/>
      <c r="H75" s="350"/>
      <c r="I75" s="350"/>
      <c r="J75" s="350"/>
      <c r="K75" s="350"/>
      <c r="L75" s="8"/>
      <c r="M75" s="8"/>
      <c r="N75" s="8"/>
      <c r="O75" s="376"/>
      <c r="P75"/>
      <c r="V75"/>
      <c r="W75"/>
      <c r="X75"/>
      <c r="Y75" s="204"/>
      <c r="AA75" s="227"/>
      <c r="AB75" s="205"/>
      <c r="AC75" s="205"/>
      <c r="AD75" s="205"/>
      <c r="AE75" s="208"/>
      <c r="AF75" s="205"/>
      <c r="AG75" s="206"/>
      <c r="AH75" s="61"/>
      <c r="AI75" s="61"/>
      <c r="AJ75" s="61"/>
      <c r="AK75" s="61"/>
      <c r="AL75" s="61"/>
      <c r="AM75" s="61"/>
      <c r="AN75" s="61"/>
      <c r="AO75" s="61"/>
      <c r="AP75" s="61"/>
      <c r="AQ75" s="61"/>
      <c r="AR75" s="61"/>
      <c r="AS75" s="61"/>
      <c r="AT75" s="61"/>
      <c r="AU75" s="61"/>
      <c r="AV75" s="61"/>
      <c r="AW75" s="61"/>
      <c r="AX75" s="61"/>
      <c r="AY75" s="61"/>
      <c r="AZ75" s="61"/>
      <c r="BA75" s="61"/>
      <c r="BB75" s="61"/>
    </row>
    <row r="76" spans="1:54" ht="12.75" customHeight="1">
      <c r="A76" s="391" t="s">
        <v>1081</v>
      </c>
      <c r="B76" s="6"/>
      <c r="C76" s="6"/>
      <c r="D76" s="6"/>
      <c r="E76" s="6"/>
      <c r="F76" s="6"/>
      <c r="G76" s="350"/>
      <c r="H76" s="350"/>
      <c r="I76" s="350"/>
      <c r="J76" s="350"/>
      <c r="K76" s="350"/>
      <c r="L76" s="8"/>
      <c r="M76" s="8"/>
      <c r="N76" s="8"/>
      <c r="O76" s="376"/>
      <c r="P76"/>
      <c r="V76"/>
      <c r="W76"/>
      <c r="X76"/>
      <c r="Y76" s="204"/>
      <c r="AA76" s="229"/>
      <c r="AB76" s="205"/>
      <c r="AC76" s="205"/>
      <c r="AD76" s="205"/>
      <c r="AE76" s="208"/>
      <c r="AF76" s="205"/>
      <c r="AG76" s="206"/>
      <c r="AH76" s="61"/>
      <c r="AI76" s="61"/>
      <c r="AJ76" s="61"/>
      <c r="AK76" s="61"/>
      <c r="AL76" s="61"/>
      <c r="AM76" s="61"/>
      <c r="AN76" s="61"/>
      <c r="AO76" s="61"/>
      <c r="AP76" s="61"/>
      <c r="AQ76" s="61"/>
      <c r="AR76" s="61"/>
      <c r="AS76" s="61"/>
      <c r="AT76" s="61"/>
      <c r="AU76" s="61"/>
      <c r="AV76" s="61"/>
      <c r="AW76" s="61"/>
      <c r="AX76" s="61"/>
      <c r="AY76" s="61"/>
      <c r="AZ76" s="61"/>
      <c r="BA76" s="61"/>
      <c r="BB76" s="61"/>
    </row>
    <row r="77" spans="1:54" ht="12.75" customHeight="1">
      <c r="A77" s="391" t="s">
        <v>1082</v>
      </c>
      <c r="B77" s="6"/>
      <c r="C77" s="6"/>
      <c r="D77" s="6"/>
      <c r="E77" s="6"/>
      <c r="F77" s="6"/>
      <c r="G77" s="350"/>
      <c r="H77" s="350"/>
      <c r="I77" s="350"/>
      <c r="J77" s="350"/>
      <c r="K77" s="350"/>
      <c r="L77" s="8"/>
      <c r="M77" s="8"/>
      <c r="N77" s="8"/>
      <c r="O77" s="376"/>
      <c r="P77"/>
      <c r="V77"/>
      <c r="W77"/>
      <c r="X77"/>
      <c r="Y77" s="204"/>
      <c r="AA77" s="227"/>
      <c r="AB77" s="205"/>
      <c r="AC77" s="205"/>
      <c r="AD77" s="205"/>
      <c r="AE77" s="208"/>
      <c r="AF77" s="205"/>
      <c r="AG77" s="206"/>
      <c r="AH77" s="61"/>
      <c r="AI77" s="61"/>
      <c r="AJ77" s="61"/>
      <c r="AK77" s="61"/>
      <c r="AL77" s="61"/>
      <c r="AM77" s="61"/>
      <c r="AN77" s="61"/>
      <c r="AO77" s="61"/>
      <c r="AP77" s="61"/>
      <c r="AQ77" s="61"/>
      <c r="AR77" s="61"/>
      <c r="AS77" s="61"/>
      <c r="AT77" s="61"/>
      <c r="AU77" s="61"/>
      <c r="AV77" s="61"/>
      <c r="AW77" s="61"/>
      <c r="AX77" s="61"/>
      <c r="AY77" s="61"/>
      <c r="AZ77" s="61"/>
      <c r="BA77" s="61"/>
      <c r="BB77" s="61"/>
    </row>
    <row r="78" spans="1:54" ht="11.25" customHeight="1">
      <c r="A78" s="391" t="s">
        <v>1083</v>
      </c>
      <c r="B78" s="6"/>
      <c r="C78" s="6"/>
      <c r="D78" s="6"/>
      <c r="E78" s="6"/>
      <c r="F78" s="6"/>
      <c r="G78" s="350"/>
      <c r="H78" s="350"/>
      <c r="I78" s="350"/>
      <c r="J78" s="350"/>
      <c r="K78" s="350"/>
      <c r="L78" s="8"/>
      <c r="M78" s="8"/>
      <c r="N78" s="8"/>
      <c r="O78" s="376"/>
      <c r="P78"/>
      <c r="V78"/>
      <c r="W78"/>
      <c r="X78"/>
      <c r="Y78" s="204"/>
      <c r="AA78" s="228"/>
      <c r="AB78" s="205"/>
      <c r="AC78" s="205"/>
      <c r="AD78" s="205"/>
      <c r="AE78" s="208"/>
      <c r="AF78" s="205"/>
      <c r="AG78" s="206"/>
      <c r="AH78" s="61"/>
      <c r="AI78" s="61"/>
      <c r="AJ78" s="61"/>
      <c r="AK78" s="61"/>
      <c r="AL78" s="61"/>
      <c r="AM78" s="61"/>
      <c r="AN78" s="61"/>
      <c r="AO78" s="61"/>
      <c r="AP78" s="61"/>
      <c r="AQ78" s="61"/>
      <c r="AR78" s="61"/>
      <c r="AS78" s="61"/>
      <c r="AT78" s="61"/>
      <c r="AU78" s="61"/>
      <c r="AV78" s="61"/>
      <c r="AW78" s="61"/>
      <c r="AX78" s="61"/>
      <c r="AY78" s="61"/>
      <c r="AZ78" s="61"/>
      <c r="BA78" s="61"/>
      <c r="BB78" s="61"/>
    </row>
    <row r="79" spans="1:54" ht="12.75" customHeight="1">
      <c r="A79" s="391" t="s">
        <v>1084</v>
      </c>
      <c r="B79" s="6"/>
      <c r="C79" s="6"/>
      <c r="D79" s="6"/>
      <c r="E79" s="6"/>
      <c r="F79" s="6"/>
      <c r="G79" s="350"/>
      <c r="H79" s="350"/>
      <c r="I79" s="350"/>
      <c r="J79" s="350"/>
      <c r="K79" s="350"/>
      <c r="L79" s="8"/>
      <c r="M79" s="8"/>
      <c r="N79" s="8"/>
      <c r="O79" s="376"/>
      <c r="P79"/>
      <c r="V79"/>
      <c r="W79"/>
      <c r="X79"/>
      <c r="Y79" s="204"/>
      <c r="AA79" s="228"/>
      <c r="AB79" s="205"/>
      <c r="AC79" s="205"/>
      <c r="AD79" s="205"/>
      <c r="AE79" s="208"/>
      <c r="AF79" s="205"/>
      <c r="AG79" s="206"/>
      <c r="AH79" s="61"/>
      <c r="AI79" s="61"/>
      <c r="AJ79" s="61"/>
      <c r="AK79" s="61"/>
      <c r="AL79" s="61"/>
      <c r="AM79" s="61"/>
      <c r="AN79" s="61"/>
      <c r="AO79" s="61"/>
      <c r="AP79" s="61"/>
      <c r="AQ79" s="61"/>
      <c r="AR79" s="61"/>
      <c r="AS79" s="61"/>
      <c r="AT79" s="61"/>
      <c r="AU79" s="61"/>
      <c r="AV79" s="61"/>
      <c r="AW79" s="61"/>
      <c r="AX79" s="61"/>
      <c r="AY79" s="61"/>
      <c r="AZ79" s="61"/>
      <c r="BA79" s="61"/>
      <c r="BB79" s="61"/>
    </row>
    <row r="80" spans="1:54" ht="12.75" customHeight="1">
      <c r="A80" s="391" t="s">
        <v>1085</v>
      </c>
      <c r="B80" s="6"/>
      <c r="C80" s="6"/>
      <c r="D80" s="6"/>
      <c r="E80" s="6"/>
      <c r="F80" s="6"/>
      <c r="G80" s="350"/>
      <c r="H80" s="350"/>
      <c r="I80" s="350"/>
      <c r="J80" s="350"/>
      <c r="K80" s="350"/>
      <c r="L80" s="8"/>
      <c r="M80" s="8"/>
      <c r="N80" s="8"/>
      <c r="O80" s="376"/>
      <c r="P80"/>
      <c r="V80"/>
      <c r="W80"/>
      <c r="X80"/>
      <c r="Y80" s="204"/>
      <c r="AA80" s="62"/>
      <c r="AB80" s="205"/>
      <c r="AC80" s="205"/>
      <c r="AD80" s="205"/>
      <c r="AE80" s="205"/>
      <c r="AF80" s="205"/>
      <c r="AG80" s="206"/>
      <c r="AH80" s="61"/>
      <c r="AI80" s="61"/>
      <c r="AJ80" s="61"/>
      <c r="AK80" s="61"/>
      <c r="AL80" s="61"/>
      <c r="AM80" s="61"/>
      <c r="AN80" s="61"/>
      <c r="AO80" s="61"/>
      <c r="AP80" s="61"/>
      <c r="AQ80" s="61"/>
      <c r="AR80" s="61"/>
      <c r="AS80" s="61"/>
      <c r="AT80" s="61"/>
      <c r="AU80" s="61"/>
      <c r="AV80" s="61"/>
      <c r="AW80" s="61"/>
      <c r="AX80" s="61"/>
      <c r="AY80" s="61"/>
      <c r="AZ80" s="61"/>
      <c r="BA80" s="61"/>
      <c r="BB80" s="61"/>
    </row>
    <row r="81" spans="1:54" ht="15.75">
      <c r="A81" s="391" t="s">
        <v>1086</v>
      </c>
      <c r="B81" s="6"/>
      <c r="C81" s="6"/>
      <c r="D81" s="6"/>
      <c r="E81" s="6"/>
      <c r="F81" s="6"/>
      <c r="G81" s="350"/>
      <c r="H81" s="350"/>
      <c r="I81" s="350"/>
      <c r="J81" s="350"/>
      <c r="K81" s="350"/>
      <c r="L81" s="8"/>
      <c r="M81" s="8"/>
      <c r="N81" s="8"/>
      <c r="O81" s="376"/>
      <c r="P81"/>
      <c r="V81"/>
      <c r="W81"/>
      <c r="X81"/>
      <c r="Y81" s="204"/>
      <c r="AA81" s="228"/>
      <c r="AB81" s="205"/>
      <c r="AC81" s="205"/>
      <c r="AD81" s="205"/>
      <c r="AE81" s="205"/>
      <c r="AF81" s="205"/>
      <c r="AG81" s="206"/>
      <c r="AH81" s="61"/>
      <c r="AI81" s="61"/>
      <c r="AJ81" s="61"/>
      <c r="AK81" s="61"/>
      <c r="AL81" s="61"/>
      <c r="AM81" s="61"/>
      <c r="AN81" s="61"/>
      <c r="AO81" s="61"/>
      <c r="AP81" s="61"/>
      <c r="AQ81" s="61"/>
      <c r="AR81" s="61"/>
      <c r="AS81" s="61"/>
      <c r="AT81" s="61"/>
      <c r="AU81" s="61"/>
      <c r="AV81" s="61"/>
      <c r="AW81" s="61"/>
      <c r="AX81" s="61"/>
      <c r="AY81" s="61"/>
      <c r="AZ81" s="61"/>
      <c r="BA81" s="61"/>
      <c r="BB81" s="61"/>
    </row>
    <row r="82" spans="1:54" ht="13.5" customHeight="1">
      <c r="A82" s="391" t="s">
        <v>1087</v>
      </c>
      <c r="B82" s="6"/>
      <c r="C82" s="6"/>
      <c r="D82" s="6"/>
      <c r="E82" s="6"/>
      <c r="F82" s="6"/>
      <c r="G82" s="350"/>
      <c r="H82" s="350"/>
      <c r="I82" s="350"/>
      <c r="J82" s="350"/>
      <c r="K82" s="350"/>
      <c r="L82" s="8"/>
      <c r="M82" s="8"/>
      <c r="N82" s="8"/>
      <c r="O82" s="376"/>
      <c r="P82"/>
      <c r="V82"/>
      <c r="W82"/>
      <c r="X82"/>
      <c r="Y82" s="204"/>
      <c r="AA82" s="227"/>
      <c r="AB82" s="205"/>
      <c r="AC82" s="205"/>
      <c r="AD82" s="205"/>
      <c r="AE82" s="205"/>
      <c r="AF82" s="205"/>
      <c r="AG82" s="206"/>
      <c r="AH82" s="61"/>
      <c r="AI82" s="61"/>
      <c r="AJ82" s="61"/>
      <c r="AK82" s="61"/>
      <c r="AL82" s="61"/>
      <c r="AM82" s="61"/>
      <c r="AN82" s="61"/>
      <c r="AO82" s="61"/>
      <c r="AP82" s="61"/>
      <c r="AQ82" s="61"/>
      <c r="AR82" s="61"/>
      <c r="AS82" s="61"/>
      <c r="AT82" s="61"/>
      <c r="AU82" s="61"/>
      <c r="AV82" s="61"/>
      <c r="AW82" s="61"/>
      <c r="AX82" s="61"/>
      <c r="AY82" s="61"/>
      <c r="AZ82" s="61"/>
      <c r="BA82" s="61"/>
      <c r="BB82" s="61"/>
    </row>
    <row r="83" spans="1:54" ht="15.75">
      <c r="A83" s="391" t="s">
        <v>1088</v>
      </c>
      <c r="B83" s="6"/>
      <c r="C83" s="6"/>
      <c r="D83" s="6"/>
      <c r="E83" s="6"/>
      <c r="F83" s="6"/>
      <c r="G83" s="350"/>
      <c r="H83" s="350"/>
      <c r="I83" s="350"/>
      <c r="J83" s="350"/>
      <c r="K83" s="350"/>
      <c r="L83" s="8"/>
      <c r="M83" s="8"/>
      <c r="N83" s="8"/>
      <c r="O83" s="376"/>
      <c r="P83"/>
      <c r="V83"/>
      <c r="W83"/>
      <c r="X83"/>
      <c r="Y83" s="204"/>
      <c r="AA83" s="227"/>
      <c r="AB83" s="205"/>
      <c r="AC83" s="205"/>
      <c r="AD83" s="205"/>
      <c r="AE83" s="208"/>
      <c r="AF83" s="205"/>
      <c r="AG83" s="206"/>
      <c r="AH83" s="61"/>
      <c r="AI83" s="61"/>
      <c r="AJ83" s="61"/>
      <c r="AK83" s="61"/>
      <c r="AL83" s="61"/>
      <c r="AM83" s="61"/>
      <c r="AN83" s="61"/>
      <c r="AO83" s="61"/>
      <c r="AP83" s="61"/>
      <c r="AQ83" s="61"/>
      <c r="AR83" s="61"/>
      <c r="AS83" s="61"/>
      <c r="AT83" s="61"/>
      <c r="AU83" s="61"/>
      <c r="AV83" s="61"/>
      <c r="AW83" s="61"/>
      <c r="AX83" s="61"/>
      <c r="AY83" s="61"/>
      <c r="AZ83" s="61"/>
      <c r="BA83" s="61"/>
      <c r="BB83" s="61"/>
    </row>
    <row r="84" spans="1:54" ht="12.75" customHeight="1">
      <c r="A84" s="391" t="s">
        <v>1089</v>
      </c>
      <c r="B84" s="6"/>
      <c r="C84" s="6"/>
      <c r="D84" s="6"/>
      <c r="E84" s="6"/>
      <c r="F84" s="6"/>
      <c r="G84" s="350"/>
      <c r="H84" s="350"/>
      <c r="I84" s="350"/>
      <c r="J84" s="350"/>
      <c r="K84" s="350"/>
      <c r="L84" s="8"/>
      <c r="M84" s="8"/>
      <c r="N84" s="8"/>
      <c r="O84" s="376"/>
      <c r="P84"/>
      <c r="V84"/>
      <c r="W84"/>
      <c r="X84"/>
      <c r="Y84" s="204"/>
      <c r="AA84" s="227"/>
      <c r="AB84" s="205"/>
      <c r="AC84" s="205"/>
      <c r="AD84" s="205"/>
      <c r="AE84" s="208"/>
      <c r="AF84" s="205"/>
      <c r="AG84" s="206"/>
      <c r="AH84" s="61"/>
      <c r="AI84" s="61"/>
      <c r="AJ84" s="61"/>
      <c r="AK84" s="61"/>
      <c r="AL84" s="61"/>
      <c r="AM84" s="61"/>
      <c r="AN84" s="61"/>
      <c r="AO84" s="61"/>
      <c r="AP84" s="61"/>
      <c r="AQ84" s="61"/>
      <c r="AR84" s="61"/>
      <c r="AS84" s="61"/>
      <c r="AT84" s="61"/>
      <c r="AU84" s="61"/>
      <c r="AV84" s="61"/>
      <c r="AW84" s="61"/>
      <c r="AX84" s="61"/>
      <c r="AY84" s="61"/>
      <c r="AZ84" s="61"/>
      <c r="BA84" s="61"/>
      <c r="BB84" s="61"/>
    </row>
    <row r="85" spans="1:54" ht="12.75" customHeight="1">
      <c r="A85" s="391" t="s">
        <v>1090</v>
      </c>
      <c r="B85" s="6"/>
      <c r="C85" s="6"/>
      <c r="D85" s="6"/>
      <c r="E85" s="6"/>
      <c r="F85" s="6"/>
      <c r="G85" s="350"/>
      <c r="H85" s="350"/>
      <c r="I85" s="350"/>
      <c r="J85" s="350"/>
      <c r="K85" s="350"/>
      <c r="L85" s="8"/>
      <c r="M85" s="8"/>
      <c r="N85" s="8"/>
      <c r="O85" s="376"/>
      <c r="P85"/>
      <c r="V85"/>
      <c r="W85"/>
      <c r="X85"/>
      <c r="Y85" s="204"/>
      <c r="AA85" s="229"/>
      <c r="AB85" s="205"/>
      <c r="AC85" s="205"/>
      <c r="AD85" s="205"/>
      <c r="AE85" s="208"/>
      <c r="AF85" s="205"/>
      <c r="AG85" s="206"/>
      <c r="AH85" s="61"/>
      <c r="AI85" s="61"/>
      <c r="AJ85" s="61"/>
      <c r="AK85" s="61"/>
      <c r="AL85" s="61"/>
      <c r="AM85" s="61"/>
      <c r="AN85" s="61"/>
      <c r="AO85" s="61"/>
      <c r="AP85" s="61"/>
      <c r="AQ85" s="61"/>
      <c r="AR85" s="61"/>
      <c r="AS85" s="61"/>
      <c r="AT85" s="61"/>
      <c r="AU85" s="61"/>
      <c r="AV85" s="61"/>
      <c r="AW85" s="61"/>
      <c r="AX85" s="61"/>
      <c r="AY85" s="61"/>
      <c r="AZ85" s="61"/>
      <c r="BA85" s="61"/>
      <c r="BB85" s="61"/>
    </row>
    <row r="86" spans="1:54" ht="12.75" customHeight="1">
      <c r="A86" s="391" t="s">
        <v>1091</v>
      </c>
      <c r="B86" s="6"/>
      <c r="C86" s="6"/>
      <c r="D86" s="6"/>
      <c r="E86" s="6"/>
      <c r="F86" s="6"/>
      <c r="G86" s="350"/>
      <c r="H86" s="350"/>
      <c r="I86" s="350"/>
      <c r="J86" s="350"/>
      <c r="K86" s="350"/>
      <c r="L86" s="8"/>
      <c r="M86" s="8"/>
      <c r="N86" s="8"/>
      <c r="O86" s="376"/>
      <c r="P86"/>
      <c r="V86"/>
      <c r="W86"/>
      <c r="X86"/>
      <c r="Y86" s="204"/>
      <c r="AA86" s="229"/>
      <c r="AB86" s="205"/>
      <c r="AC86" s="205"/>
      <c r="AD86" s="205"/>
      <c r="AE86" s="208"/>
      <c r="AF86" s="205"/>
      <c r="AG86" s="206"/>
      <c r="AH86" s="61"/>
      <c r="AI86" s="61"/>
      <c r="AJ86" s="61"/>
      <c r="AK86" s="61"/>
      <c r="AL86" s="61"/>
      <c r="AM86" s="61"/>
      <c r="AN86" s="61"/>
      <c r="AO86" s="61"/>
      <c r="AP86" s="61"/>
      <c r="AQ86" s="61"/>
      <c r="AR86" s="61"/>
      <c r="AS86" s="61"/>
      <c r="AT86" s="61"/>
      <c r="AU86" s="61"/>
      <c r="AV86" s="61"/>
      <c r="AW86" s="61"/>
      <c r="AX86" s="61"/>
      <c r="AY86" s="61"/>
      <c r="AZ86" s="61"/>
      <c r="BA86" s="61"/>
      <c r="BB86" s="61"/>
    </row>
    <row r="87" spans="1:54" ht="12.75" customHeight="1">
      <c r="A87" s="391" t="s">
        <v>1092</v>
      </c>
      <c r="B87" s="6"/>
      <c r="C87" s="6"/>
      <c r="D87" s="6"/>
      <c r="E87" s="6"/>
      <c r="F87" s="6"/>
      <c r="G87" s="350"/>
      <c r="H87" s="350"/>
      <c r="I87" s="350"/>
      <c r="J87" s="350"/>
      <c r="K87" s="350"/>
      <c r="L87" s="8"/>
      <c r="M87" s="8"/>
      <c r="N87" s="8"/>
      <c r="O87" s="376"/>
      <c r="P87"/>
      <c r="V87"/>
      <c r="W87"/>
      <c r="X87"/>
      <c r="Y87" s="204"/>
      <c r="AA87" s="228"/>
      <c r="AB87" s="205"/>
      <c r="AC87" s="205"/>
      <c r="AD87" s="205"/>
      <c r="AE87" s="205"/>
      <c r="AF87" s="205"/>
      <c r="AG87" s="206"/>
      <c r="AH87" s="61"/>
      <c r="AI87" s="61"/>
      <c r="AJ87" s="61"/>
      <c r="AK87" s="61"/>
      <c r="AL87" s="61"/>
      <c r="AM87" s="61"/>
      <c r="AN87" s="61"/>
      <c r="AO87" s="61"/>
      <c r="AP87" s="61"/>
      <c r="AQ87" s="61"/>
      <c r="AR87" s="61"/>
      <c r="AS87" s="61"/>
      <c r="AT87" s="61"/>
      <c r="AU87" s="61"/>
      <c r="AV87" s="61"/>
      <c r="AW87" s="61"/>
      <c r="AX87" s="61"/>
      <c r="AY87" s="61"/>
      <c r="AZ87" s="61"/>
      <c r="BA87" s="61"/>
      <c r="BB87" s="61"/>
    </row>
    <row r="88" spans="1:54" ht="12.75" customHeight="1">
      <c r="A88" s="391" t="s">
        <v>1093</v>
      </c>
      <c r="B88" s="6"/>
      <c r="C88" s="6"/>
      <c r="D88" s="6"/>
      <c r="E88" s="6"/>
      <c r="F88" s="6"/>
      <c r="G88" s="350"/>
      <c r="H88" s="350"/>
      <c r="I88" s="350"/>
      <c r="J88" s="350"/>
      <c r="K88" s="350"/>
      <c r="L88" s="8"/>
      <c r="M88" s="8"/>
      <c r="N88" s="8"/>
      <c r="O88" s="376"/>
      <c r="P88"/>
      <c r="V88"/>
      <c r="W88"/>
      <c r="X88"/>
      <c r="Y88" s="204"/>
      <c r="AA88" s="228"/>
      <c r="AB88" s="205"/>
      <c r="AC88" s="205"/>
      <c r="AD88" s="205"/>
      <c r="AE88" s="205"/>
      <c r="AF88" s="205"/>
      <c r="AG88" s="206"/>
      <c r="AH88" s="61"/>
      <c r="AI88" s="61"/>
      <c r="AJ88" s="61"/>
      <c r="AK88" s="61"/>
      <c r="AL88" s="61"/>
      <c r="AM88" s="61"/>
      <c r="AN88" s="61"/>
      <c r="AO88" s="61"/>
      <c r="AP88" s="61"/>
      <c r="AQ88" s="61"/>
      <c r="AR88" s="61"/>
      <c r="AS88" s="61"/>
      <c r="AT88" s="61"/>
      <c r="AU88" s="61"/>
      <c r="AV88" s="61"/>
      <c r="AW88" s="61"/>
      <c r="AX88" s="61"/>
      <c r="AY88" s="61"/>
      <c r="AZ88" s="61"/>
      <c r="BA88" s="61"/>
      <c r="BB88" s="61"/>
    </row>
    <row r="89" spans="1:54" ht="12.75" customHeight="1">
      <c r="A89" s="391" t="s">
        <v>1094</v>
      </c>
      <c r="B89" s="6"/>
      <c r="C89" s="6"/>
      <c r="D89" s="6"/>
      <c r="E89" s="6"/>
      <c r="F89" s="6"/>
      <c r="G89" s="350"/>
      <c r="H89" s="350"/>
      <c r="I89" s="350"/>
      <c r="J89" s="350"/>
      <c r="K89" s="350"/>
      <c r="L89" s="8"/>
      <c r="M89" s="8"/>
      <c r="N89" s="8"/>
      <c r="O89" s="376"/>
      <c r="P89"/>
      <c r="V89"/>
      <c r="W89"/>
      <c r="X89"/>
      <c r="Y89" s="204"/>
      <c r="AA89" s="228"/>
      <c r="AB89" s="205"/>
      <c r="AC89" s="205"/>
      <c r="AD89" s="205"/>
      <c r="AE89" s="205"/>
      <c r="AF89" s="205"/>
      <c r="AG89" s="206"/>
      <c r="AH89" s="61"/>
      <c r="AI89" s="61"/>
      <c r="AJ89" s="61"/>
      <c r="AK89" s="61"/>
      <c r="AL89" s="61"/>
      <c r="AM89" s="61"/>
      <c r="AN89" s="61"/>
      <c r="AO89" s="61"/>
      <c r="AP89" s="61"/>
      <c r="AQ89" s="61"/>
      <c r="AR89" s="61"/>
      <c r="AS89" s="61"/>
      <c r="AT89" s="61"/>
      <c r="AU89" s="61"/>
      <c r="AV89" s="61"/>
      <c r="AW89" s="61"/>
      <c r="AX89" s="61"/>
      <c r="AY89" s="61"/>
      <c r="AZ89" s="61"/>
      <c r="BA89" s="61"/>
      <c r="BB89" s="61"/>
    </row>
    <row r="90" spans="1:54" ht="12.75" customHeight="1">
      <c r="A90" s="391" t="s">
        <v>1095</v>
      </c>
      <c r="B90" s="6"/>
      <c r="C90" s="6"/>
      <c r="D90" s="6"/>
      <c r="E90" s="6"/>
      <c r="F90" s="6"/>
      <c r="G90" s="350"/>
      <c r="H90" s="350"/>
      <c r="I90" s="350"/>
      <c r="J90" s="350"/>
      <c r="K90" s="350"/>
      <c r="L90" s="8"/>
      <c r="M90" s="8"/>
      <c r="N90" s="8"/>
      <c r="O90" s="376"/>
      <c r="P90"/>
      <c r="V90"/>
      <c r="W90"/>
      <c r="X90"/>
      <c r="Y90" s="204"/>
      <c r="AA90" s="228"/>
      <c r="AB90" s="205"/>
      <c r="AC90" s="205"/>
      <c r="AD90" s="205"/>
      <c r="AE90" s="205"/>
      <c r="AF90" s="205"/>
      <c r="AG90" s="206"/>
      <c r="AH90" s="61"/>
      <c r="AI90" s="61"/>
      <c r="AJ90" s="61"/>
      <c r="AK90" s="61"/>
      <c r="AL90" s="61"/>
      <c r="AM90" s="61"/>
      <c r="AN90" s="61"/>
      <c r="AO90" s="61"/>
      <c r="AP90" s="61"/>
      <c r="AQ90" s="61"/>
      <c r="AR90" s="61"/>
      <c r="AS90" s="61"/>
      <c r="AT90" s="61"/>
      <c r="AU90" s="61"/>
      <c r="AV90" s="61"/>
      <c r="AW90" s="61"/>
      <c r="AX90" s="61"/>
      <c r="AY90" s="61"/>
      <c r="AZ90" s="61"/>
      <c r="BA90" s="61"/>
      <c r="BB90" s="61"/>
    </row>
    <row r="91" spans="1:54" ht="12.75" customHeight="1">
      <c r="A91" s="391" t="s">
        <v>1096</v>
      </c>
      <c r="B91" s="6"/>
      <c r="C91" s="6"/>
      <c r="D91" s="6"/>
      <c r="E91" s="6"/>
      <c r="F91" s="6"/>
      <c r="G91" s="350"/>
      <c r="H91" s="350"/>
      <c r="I91" s="350"/>
      <c r="J91" s="350"/>
      <c r="K91" s="350"/>
      <c r="L91" s="8"/>
      <c r="M91" s="8"/>
      <c r="N91" s="8"/>
      <c r="O91" s="376"/>
      <c r="P91"/>
      <c r="V91"/>
      <c r="W91"/>
      <c r="X91"/>
      <c r="Y91" s="204"/>
      <c r="AA91" s="228"/>
      <c r="AB91" s="205"/>
      <c r="AC91" s="205"/>
      <c r="AD91" s="205"/>
      <c r="AE91" s="208"/>
      <c r="AF91" s="205"/>
      <c r="AG91" s="206"/>
      <c r="AH91" s="61"/>
      <c r="AI91" s="61"/>
      <c r="AJ91" s="61"/>
      <c r="AK91" s="61"/>
      <c r="AL91" s="61"/>
      <c r="AM91" s="61"/>
      <c r="AN91" s="61"/>
      <c r="AO91" s="61"/>
      <c r="AP91" s="61"/>
      <c r="AQ91" s="61"/>
      <c r="AR91" s="61"/>
      <c r="AS91" s="61"/>
      <c r="AT91" s="61"/>
      <c r="AU91" s="61"/>
      <c r="AV91" s="61"/>
      <c r="AW91" s="61"/>
      <c r="AX91" s="61"/>
      <c r="AY91" s="61"/>
      <c r="AZ91" s="61"/>
      <c r="BA91" s="61"/>
      <c r="BB91" s="61"/>
    </row>
    <row r="92" spans="1:54" ht="12.75" customHeight="1">
      <c r="A92" s="391" t="s">
        <v>1014</v>
      </c>
      <c r="B92" s="6"/>
      <c r="C92" s="6"/>
      <c r="D92" s="6"/>
      <c r="E92" s="6"/>
      <c r="F92" s="6"/>
      <c r="G92" s="350"/>
      <c r="H92" s="350"/>
      <c r="I92" s="350"/>
      <c r="J92" s="350"/>
      <c r="K92" s="350"/>
      <c r="L92" s="8"/>
      <c r="M92" s="8"/>
      <c r="N92" s="8"/>
      <c r="O92" s="376"/>
      <c r="P92"/>
      <c r="V92"/>
      <c r="W92"/>
      <c r="X92"/>
      <c r="Y92" s="204"/>
      <c r="AA92" s="228"/>
      <c r="AB92" s="205"/>
      <c r="AC92" s="205"/>
      <c r="AD92" s="205"/>
      <c r="AE92" s="208"/>
      <c r="AF92" s="205"/>
      <c r="AG92" s="206"/>
      <c r="AH92" s="61"/>
      <c r="AI92" s="61"/>
      <c r="AJ92" s="61"/>
      <c r="AK92" s="61"/>
      <c r="AL92" s="61"/>
      <c r="AM92" s="61"/>
      <c r="AN92" s="61"/>
      <c r="AO92" s="61"/>
      <c r="AP92" s="61"/>
      <c r="AQ92" s="61"/>
      <c r="AR92" s="61"/>
      <c r="AS92" s="61"/>
      <c r="AT92" s="61"/>
      <c r="AU92" s="61"/>
      <c r="AV92" s="61"/>
      <c r="AW92" s="61"/>
      <c r="AX92" s="61"/>
      <c r="AY92" s="61"/>
      <c r="AZ92" s="61"/>
      <c r="BA92" s="61"/>
      <c r="BB92" s="61"/>
    </row>
    <row r="93" spans="1:54" ht="12.75" customHeight="1">
      <c r="A93" s="391" t="s">
        <v>1097</v>
      </c>
      <c r="B93" s="6"/>
      <c r="C93" s="6"/>
      <c r="D93" s="6"/>
      <c r="E93" s="6"/>
      <c r="F93" s="6"/>
      <c r="G93" s="350"/>
      <c r="H93" s="350"/>
      <c r="I93" s="350"/>
      <c r="J93" s="350"/>
      <c r="K93" s="350"/>
      <c r="L93" s="8"/>
      <c r="M93" s="8"/>
      <c r="N93" s="8"/>
      <c r="O93" s="376"/>
      <c r="P93"/>
      <c r="V93"/>
      <c r="W93"/>
      <c r="X93"/>
      <c r="Y93" s="204"/>
      <c r="AA93" s="227"/>
      <c r="AB93" s="205"/>
      <c r="AC93" s="205"/>
      <c r="AD93" s="205"/>
      <c r="AE93" s="208"/>
      <c r="AF93" s="205"/>
      <c r="AG93" s="206"/>
      <c r="AH93" s="61"/>
      <c r="AI93" s="61"/>
      <c r="AJ93" s="61"/>
      <c r="AK93" s="61"/>
      <c r="AL93" s="61"/>
      <c r="AM93" s="61"/>
      <c r="AN93" s="61"/>
      <c r="AO93" s="61"/>
      <c r="AP93" s="61"/>
      <c r="AQ93" s="61"/>
      <c r="AR93" s="61"/>
      <c r="AS93" s="61"/>
      <c r="AT93" s="61"/>
      <c r="AU93" s="61"/>
      <c r="AV93" s="61"/>
      <c r="AW93" s="61"/>
      <c r="AX93" s="61"/>
      <c r="AY93" s="61"/>
      <c r="AZ93" s="61"/>
      <c r="BA93" s="61"/>
      <c r="BB93" s="61"/>
    </row>
    <row r="94" spans="1:54" ht="12.75" customHeight="1">
      <c r="A94" s="391" t="s">
        <v>1098</v>
      </c>
      <c r="B94" s="6"/>
      <c r="C94" s="6"/>
      <c r="D94" s="6"/>
      <c r="E94" s="6"/>
      <c r="F94" s="6"/>
      <c r="G94" s="350"/>
      <c r="H94" s="350"/>
      <c r="I94" s="350"/>
      <c r="J94" s="350"/>
      <c r="K94" s="350"/>
      <c r="L94" s="8"/>
      <c r="M94" s="8"/>
      <c r="N94" s="8"/>
      <c r="O94" s="376"/>
      <c r="P94"/>
      <c r="V94"/>
      <c r="W94"/>
      <c r="X94"/>
      <c r="Y94" s="204"/>
      <c r="AA94" s="227"/>
      <c r="AB94" s="205"/>
      <c r="AC94" s="205"/>
      <c r="AD94" s="205"/>
      <c r="AE94" s="208"/>
      <c r="AF94" s="205"/>
      <c r="AG94" s="206"/>
      <c r="AH94" s="61"/>
      <c r="AI94" s="61"/>
      <c r="AJ94" s="61"/>
      <c r="AK94" s="61"/>
      <c r="AL94" s="61"/>
      <c r="AM94" s="61"/>
      <c r="AN94" s="61"/>
      <c r="AO94" s="61"/>
      <c r="AP94" s="61"/>
      <c r="AQ94" s="61"/>
      <c r="AR94" s="61"/>
      <c r="AS94" s="61"/>
      <c r="AT94" s="61"/>
      <c r="AU94" s="61"/>
      <c r="AV94" s="61"/>
      <c r="AW94" s="61"/>
      <c r="AX94" s="61"/>
      <c r="AY94" s="61"/>
      <c r="AZ94" s="61"/>
      <c r="BA94" s="61"/>
      <c r="BB94" s="61"/>
    </row>
    <row r="95" spans="1:54" ht="12.75" customHeight="1">
      <c r="A95" s="391" t="s">
        <v>1099</v>
      </c>
      <c r="B95" s="6"/>
      <c r="C95" s="6"/>
      <c r="D95" s="6"/>
      <c r="E95" s="6"/>
      <c r="F95" s="6"/>
      <c r="G95" s="350"/>
      <c r="H95" s="350"/>
      <c r="I95" s="350"/>
      <c r="J95" s="350"/>
      <c r="K95" s="350"/>
      <c r="L95" s="8"/>
      <c r="M95" s="8"/>
      <c r="N95" s="8"/>
      <c r="O95" s="376"/>
      <c r="P95"/>
      <c r="V95"/>
      <c r="W95"/>
      <c r="X95"/>
      <c r="Y95" s="204"/>
      <c r="AA95" s="228"/>
      <c r="AB95" s="205"/>
      <c r="AC95" s="205"/>
      <c r="AD95" s="205"/>
      <c r="AE95" s="208"/>
      <c r="AF95" s="205"/>
      <c r="AG95" s="206"/>
      <c r="AH95" s="61"/>
      <c r="AI95" s="61"/>
      <c r="AJ95" s="61"/>
      <c r="AK95" s="61"/>
      <c r="AL95" s="61"/>
      <c r="AM95" s="61"/>
      <c r="AN95" s="61"/>
      <c r="AO95" s="61"/>
      <c r="AP95" s="61"/>
      <c r="AQ95" s="61"/>
      <c r="AR95" s="61"/>
      <c r="AS95" s="61"/>
      <c r="AT95" s="61"/>
      <c r="AU95" s="61"/>
      <c r="AV95" s="61"/>
      <c r="AW95" s="61"/>
      <c r="AX95" s="61"/>
      <c r="AY95" s="61"/>
      <c r="AZ95" s="61"/>
      <c r="BA95" s="61"/>
      <c r="BB95" s="61"/>
    </row>
    <row r="96" spans="1:54" ht="12.75" customHeight="1">
      <c r="A96" s="391" t="s">
        <v>1100</v>
      </c>
      <c r="B96" s="6"/>
      <c r="C96" s="6"/>
      <c r="D96" s="6"/>
      <c r="E96" s="6"/>
      <c r="F96" s="6"/>
      <c r="G96" s="350"/>
      <c r="H96" s="350"/>
      <c r="I96" s="350"/>
      <c r="J96" s="350"/>
      <c r="K96" s="350"/>
      <c r="L96" s="8"/>
      <c r="M96" s="8"/>
      <c r="N96" s="8"/>
      <c r="O96" s="376"/>
      <c r="P96"/>
      <c r="V96"/>
      <c r="W96"/>
      <c r="X96"/>
      <c r="Y96" s="204"/>
      <c r="AA96" s="228"/>
      <c r="AB96" s="205"/>
      <c r="AC96" s="205"/>
      <c r="AD96" s="205"/>
      <c r="AE96" s="208"/>
      <c r="AF96" s="205"/>
      <c r="AG96" s="206"/>
      <c r="AH96" s="61"/>
      <c r="AI96" s="61"/>
      <c r="AJ96" s="61"/>
      <c r="AK96" s="61"/>
      <c r="AL96" s="61"/>
      <c r="AM96" s="61"/>
      <c r="AN96" s="61"/>
      <c r="AO96" s="61"/>
      <c r="AP96" s="61"/>
      <c r="AQ96" s="61"/>
      <c r="AR96" s="61"/>
      <c r="AS96" s="61"/>
      <c r="AT96" s="61"/>
      <c r="AU96" s="61"/>
      <c r="AV96" s="61"/>
      <c r="AW96" s="61"/>
      <c r="AX96" s="61"/>
      <c r="AY96" s="61"/>
      <c r="AZ96" s="61"/>
      <c r="BA96" s="61"/>
      <c r="BB96" s="61"/>
    </row>
    <row r="97" spans="1:54" ht="12.75" customHeight="1">
      <c r="A97" s="391" t="s">
        <v>1101</v>
      </c>
      <c r="B97" s="6"/>
      <c r="C97" s="6"/>
      <c r="D97" s="6"/>
      <c r="E97" s="6"/>
      <c r="F97" s="6"/>
      <c r="G97" s="350"/>
      <c r="H97" s="350"/>
      <c r="I97" s="350"/>
      <c r="J97" s="350"/>
      <c r="K97" s="350"/>
      <c r="L97" s="8"/>
      <c r="M97" s="8"/>
      <c r="N97" s="8"/>
      <c r="O97" s="376"/>
      <c r="P97"/>
      <c r="V97"/>
      <c r="W97"/>
      <c r="X97"/>
      <c r="Y97" s="204"/>
      <c r="AA97" s="227"/>
      <c r="AB97" s="205"/>
      <c r="AC97" s="205"/>
      <c r="AD97" s="205"/>
      <c r="AE97" s="208"/>
      <c r="AF97" s="205"/>
      <c r="AG97" s="206"/>
      <c r="AH97" s="61"/>
      <c r="AI97" s="61"/>
      <c r="AJ97" s="61"/>
      <c r="AK97" s="61"/>
      <c r="AL97" s="61"/>
      <c r="AM97" s="61"/>
      <c r="AN97" s="61"/>
      <c r="AO97" s="61"/>
      <c r="AP97" s="61"/>
      <c r="AQ97" s="61"/>
      <c r="AR97" s="61"/>
      <c r="AS97" s="61"/>
      <c r="AT97" s="61"/>
      <c r="AU97" s="61"/>
      <c r="AV97" s="61"/>
      <c r="AW97" s="61"/>
      <c r="AX97" s="61"/>
      <c r="AY97" s="61"/>
      <c r="AZ97" s="61"/>
      <c r="BA97" s="61"/>
      <c r="BB97" s="61"/>
    </row>
    <row r="98" spans="1:54" ht="15" customHeight="1">
      <c r="A98" s="391" t="s">
        <v>1102</v>
      </c>
      <c r="B98" s="6"/>
      <c r="C98" s="6"/>
      <c r="D98" s="6"/>
      <c r="E98" s="6"/>
      <c r="F98" s="6"/>
      <c r="G98" s="350"/>
      <c r="H98" s="350"/>
      <c r="I98" s="350"/>
      <c r="J98" s="350"/>
      <c r="K98" s="350"/>
      <c r="L98" s="8"/>
      <c r="M98" s="8"/>
      <c r="N98" s="8"/>
      <c r="O98" s="376"/>
      <c r="P98"/>
      <c r="V98"/>
      <c r="W98"/>
      <c r="X98"/>
      <c r="Y98" s="204"/>
      <c r="AA98" s="62"/>
      <c r="AB98" s="205"/>
      <c r="AC98" s="205"/>
      <c r="AD98" s="205"/>
      <c r="AE98" s="205"/>
      <c r="AF98" s="205"/>
      <c r="AG98" s="206"/>
      <c r="AH98" s="61"/>
      <c r="AI98" s="61"/>
      <c r="AJ98" s="61"/>
      <c r="AK98" s="61"/>
      <c r="AL98" s="61"/>
      <c r="AM98" s="61"/>
      <c r="AN98" s="61"/>
      <c r="AO98" s="61"/>
      <c r="AP98" s="61"/>
      <c r="AQ98" s="61"/>
      <c r="AR98" s="61"/>
      <c r="AS98" s="61"/>
      <c r="AT98" s="61"/>
      <c r="AU98" s="61"/>
      <c r="AV98" s="61"/>
      <c r="AW98" s="61"/>
      <c r="AX98" s="61"/>
      <c r="AY98" s="61"/>
      <c r="AZ98" s="61"/>
      <c r="BA98" s="61"/>
      <c r="BB98" s="61"/>
    </row>
    <row r="99" spans="1:54" ht="12.75" customHeight="1">
      <c r="A99" s="391" t="s">
        <v>1103</v>
      </c>
      <c r="B99" s="6"/>
      <c r="C99" s="6"/>
      <c r="D99" s="6"/>
      <c r="E99" s="6"/>
      <c r="F99" s="6"/>
      <c r="G99" s="350"/>
      <c r="H99" s="350"/>
      <c r="I99" s="350"/>
      <c r="J99" s="350"/>
      <c r="K99" s="350"/>
      <c r="L99" s="8"/>
      <c r="M99" s="8"/>
      <c r="N99" s="8"/>
      <c r="O99" s="376"/>
      <c r="P99"/>
      <c r="V99"/>
      <c r="W99"/>
      <c r="X99"/>
      <c r="Y99" s="204"/>
      <c r="AA99" s="227"/>
      <c r="AB99" s="205"/>
      <c r="AC99" s="205"/>
      <c r="AD99" s="205"/>
      <c r="AE99" s="205"/>
      <c r="AF99" s="205"/>
      <c r="AG99" s="206"/>
      <c r="AH99" s="61"/>
      <c r="AI99" s="61"/>
      <c r="AJ99" s="61"/>
      <c r="AK99" s="61"/>
      <c r="AL99" s="61"/>
      <c r="AM99" s="61"/>
      <c r="AN99" s="61"/>
      <c r="AO99" s="61"/>
      <c r="AP99" s="61"/>
      <c r="AQ99" s="61"/>
      <c r="AR99" s="61"/>
      <c r="AS99" s="61"/>
      <c r="AT99" s="61"/>
      <c r="AU99" s="61"/>
      <c r="AV99" s="61"/>
      <c r="AW99" s="61"/>
      <c r="AX99" s="61"/>
      <c r="AY99" s="61"/>
      <c r="AZ99" s="61"/>
      <c r="BA99" s="61"/>
      <c r="BB99" s="61"/>
    </row>
    <row r="100" spans="1:54" ht="12.75" customHeight="1">
      <c r="A100" s="391" t="s">
        <v>1104</v>
      </c>
      <c r="B100" s="6"/>
      <c r="C100" s="6"/>
      <c r="D100" s="6"/>
      <c r="E100" s="6"/>
      <c r="F100" s="6"/>
      <c r="G100" s="350"/>
      <c r="H100" s="350"/>
      <c r="I100" s="350"/>
      <c r="J100" s="350"/>
      <c r="K100" s="350"/>
      <c r="L100" s="8"/>
      <c r="M100" s="8"/>
      <c r="N100" s="8"/>
      <c r="O100" s="376"/>
      <c r="P100"/>
      <c r="V100"/>
      <c r="W100"/>
      <c r="X100"/>
      <c r="Y100" s="204"/>
      <c r="AA100" s="227"/>
      <c r="AB100" s="205"/>
      <c r="AC100" s="205"/>
      <c r="AD100" s="205"/>
      <c r="AE100" s="205"/>
      <c r="AF100" s="205"/>
      <c r="AG100" s="206"/>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ht="12.75" customHeight="1">
      <c r="A101" s="391" t="s">
        <v>1105</v>
      </c>
      <c r="B101" s="6"/>
      <c r="C101" s="6"/>
      <c r="D101" s="6"/>
      <c r="E101" s="6"/>
      <c r="F101" s="6"/>
      <c r="G101" s="350"/>
      <c r="H101" s="350"/>
      <c r="I101" s="350"/>
      <c r="J101" s="350"/>
      <c r="K101" s="350"/>
      <c r="L101" s="8"/>
      <c r="M101" s="8"/>
      <c r="N101" s="8"/>
      <c r="O101" s="376"/>
      <c r="P101"/>
      <c r="V101"/>
      <c r="W101"/>
      <c r="X101"/>
      <c r="Y101" s="204"/>
      <c r="AA101" s="228"/>
      <c r="AB101" s="205"/>
      <c r="AC101" s="205"/>
      <c r="AD101" s="205"/>
      <c r="AE101" s="205"/>
      <c r="AF101" s="205"/>
      <c r="AG101" s="206"/>
      <c r="AH101" s="61"/>
      <c r="AI101" s="61"/>
      <c r="AJ101" s="61"/>
      <c r="AK101" s="61"/>
      <c r="AL101" s="61"/>
      <c r="AM101" s="61"/>
      <c r="AN101" s="61"/>
      <c r="AO101" s="61"/>
      <c r="AP101" s="61"/>
      <c r="AQ101" s="61"/>
      <c r="AR101" s="61"/>
      <c r="AS101" s="61"/>
      <c r="AT101" s="61"/>
      <c r="AU101" s="61"/>
      <c r="AV101" s="61"/>
      <c r="AW101" s="61"/>
      <c r="AX101" s="61"/>
      <c r="AY101" s="61"/>
      <c r="AZ101" s="61"/>
      <c r="BA101" s="61"/>
      <c r="BB101" s="61"/>
    </row>
    <row r="102" spans="1:54" ht="12.75" customHeight="1">
      <c r="A102" s="391" t="s">
        <v>1106</v>
      </c>
      <c r="B102" s="6"/>
      <c r="C102" s="6"/>
      <c r="D102" s="6"/>
      <c r="E102" s="6"/>
      <c r="F102" s="6"/>
      <c r="G102" s="350"/>
      <c r="H102" s="350"/>
      <c r="I102" s="350"/>
      <c r="J102" s="350"/>
      <c r="K102" s="350"/>
      <c r="L102" s="8"/>
      <c r="M102" s="8"/>
      <c r="N102" s="8"/>
      <c r="O102" s="376"/>
      <c r="P102"/>
      <c r="V102"/>
      <c r="W102"/>
      <c r="X102"/>
      <c r="Y102" s="204"/>
      <c r="AA102" s="228"/>
      <c r="AB102" s="205"/>
      <c r="AC102" s="205"/>
      <c r="AD102" s="205"/>
      <c r="AE102" s="205"/>
      <c r="AF102" s="205"/>
      <c r="AG102" s="206"/>
      <c r="AH102" s="61"/>
      <c r="AI102" s="61"/>
      <c r="AJ102" s="61"/>
      <c r="AK102" s="61"/>
      <c r="AL102" s="61"/>
      <c r="AM102" s="61"/>
      <c r="AN102" s="61"/>
      <c r="AO102" s="61"/>
      <c r="AP102" s="61"/>
      <c r="AQ102" s="61"/>
      <c r="AR102" s="61"/>
      <c r="AS102" s="61"/>
      <c r="AT102" s="61"/>
      <c r="AU102" s="61"/>
      <c r="AV102" s="61"/>
      <c r="AW102" s="61"/>
      <c r="AX102" s="61"/>
      <c r="AY102" s="61"/>
      <c r="AZ102" s="61"/>
      <c r="BA102" s="61"/>
      <c r="BB102" s="61"/>
    </row>
    <row r="103" spans="1:54" ht="13.5" customHeight="1" thickBot="1">
      <c r="A103" s="391" t="s">
        <v>1107</v>
      </c>
      <c r="B103" s="6"/>
      <c r="C103" s="19"/>
      <c r="D103" s="19"/>
      <c r="E103" s="19"/>
      <c r="F103" s="19"/>
      <c r="G103" s="353"/>
      <c r="H103" s="353"/>
      <c r="I103" s="353"/>
      <c r="J103" s="353"/>
      <c r="K103" s="353"/>
      <c r="L103" s="72"/>
      <c r="M103" s="384"/>
      <c r="N103" s="8"/>
      <c r="O103" s="376"/>
      <c r="P103"/>
      <c r="V103"/>
      <c r="W103"/>
      <c r="X103"/>
      <c r="Y103" s="204"/>
      <c r="AA103" s="230"/>
      <c r="AB103" s="231"/>
      <c r="AC103" s="231"/>
      <c r="AD103" s="205"/>
      <c r="AE103" s="205"/>
      <c r="AF103" s="205"/>
      <c r="AG103" s="232"/>
      <c r="AH103" s="61"/>
      <c r="AI103" s="61"/>
      <c r="AJ103" s="61"/>
      <c r="AK103" s="61"/>
      <c r="AL103" s="61"/>
      <c r="AM103" s="61"/>
      <c r="AN103" s="61"/>
      <c r="AO103" s="61"/>
      <c r="AP103" s="61"/>
      <c r="AQ103" s="61"/>
      <c r="AR103" s="61"/>
      <c r="AS103" s="61"/>
      <c r="AT103" s="61"/>
      <c r="AU103" s="61"/>
      <c r="AV103" s="61"/>
      <c r="AW103" s="61"/>
      <c r="AX103" s="61"/>
      <c r="AY103" s="61"/>
      <c r="AZ103" s="61"/>
      <c r="BA103" s="61"/>
      <c r="BB103" s="61"/>
    </row>
    <row r="104" spans="1:25" ht="12.75" customHeight="1">
      <c r="A104" s="391" t="s">
        <v>1108</v>
      </c>
      <c r="B104" s="6"/>
      <c r="C104" s="6"/>
      <c r="D104" s="6"/>
      <c r="E104" s="6"/>
      <c r="F104" s="6"/>
      <c r="G104" s="350"/>
      <c r="H104" s="350"/>
      <c r="I104" s="350"/>
      <c r="J104" s="350"/>
      <c r="K104" s="350"/>
      <c r="L104" s="8"/>
      <c r="M104" s="8"/>
      <c r="N104" s="8"/>
      <c r="O104" s="376"/>
      <c r="P104" s="64"/>
      <c r="T104"/>
      <c r="U104"/>
      <c r="V104"/>
      <c r="W104" s="65"/>
      <c r="X104" s="64"/>
      <c r="Y104" s="64"/>
    </row>
    <row r="105" spans="1:25" ht="12.75" customHeight="1">
      <c r="A105" s="391" t="s">
        <v>1109</v>
      </c>
      <c r="B105" s="6"/>
      <c r="C105" s="6"/>
      <c r="D105" s="6"/>
      <c r="E105" s="6"/>
      <c r="F105" s="6"/>
      <c r="G105" s="350"/>
      <c r="H105" s="350"/>
      <c r="I105" s="350"/>
      <c r="J105" s="350"/>
      <c r="K105" s="350"/>
      <c r="L105" s="8"/>
      <c r="M105" s="8"/>
      <c r="N105" s="8"/>
      <c r="O105" s="376"/>
      <c r="P105" s="64"/>
      <c r="T105"/>
      <c r="U105"/>
      <c r="V105"/>
      <c r="W105" s="65"/>
      <c r="X105" s="64"/>
      <c r="Y105" s="64"/>
    </row>
    <row r="106" spans="1:25" ht="13.5" customHeight="1" thickBot="1">
      <c r="A106" s="391" t="s">
        <v>1110</v>
      </c>
      <c r="B106" s="6"/>
      <c r="C106" s="6"/>
      <c r="D106" s="6"/>
      <c r="E106" s="6"/>
      <c r="F106" s="6"/>
      <c r="G106" s="350"/>
      <c r="H106" s="350"/>
      <c r="I106" s="350"/>
      <c r="J106" s="350"/>
      <c r="K106" s="350"/>
      <c r="L106" s="8"/>
      <c r="M106" s="8"/>
      <c r="N106" s="8"/>
      <c r="O106" s="376"/>
      <c r="P106" s="64"/>
      <c r="T106"/>
      <c r="U106"/>
      <c r="V106"/>
      <c r="W106" s="65"/>
      <c r="X106" s="64"/>
      <c r="Y106" s="64"/>
    </row>
    <row r="107" spans="1:25" ht="12.75" customHeight="1">
      <c r="A107" s="391" t="s">
        <v>1111</v>
      </c>
      <c r="B107" s="6"/>
      <c r="C107" s="9"/>
      <c r="D107" s="238"/>
      <c r="E107" s="13"/>
      <c r="F107" s="13"/>
      <c r="G107" s="354"/>
      <c r="H107" s="354"/>
      <c r="I107" s="354"/>
      <c r="J107" s="354"/>
      <c r="K107" s="354"/>
      <c r="L107" s="51"/>
      <c r="M107" s="386"/>
      <c r="N107" s="8"/>
      <c r="O107" s="376"/>
      <c r="P107" s="64"/>
      <c r="T107"/>
      <c r="U107"/>
      <c r="V107"/>
      <c r="W107" s="65"/>
      <c r="X107" s="64"/>
      <c r="Y107" s="64"/>
    </row>
    <row r="108" spans="1:25" ht="12.75" customHeight="1">
      <c r="A108" s="391" t="s">
        <v>1112</v>
      </c>
      <c r="B108" s="6"/>
      <c r="C108" s="6"/>
      <c r="D108" s="236"/>
      <c r="E108" s="10"/>
      <c r="F108" s="7"/>
      <c r="G108" s="351"/>
      <c r="H108" s="351"/>
      <c r="I108" s="351"/>
      <c r="J108" s="351"/>
      <c r="K108" s="351"/>
      <c r="L108" s="50"/>
      <c r="M108" s="50"/>
      <c r="N108" s="8"/>
      <c r="O108" s="376"/>
      <c r="P108" s="64"/>
      <c r="T108"/>
      <c r="U108"/>
      <c r="V108"/>
      <c r="W108" s="65"/>
      <c r="X108" s="64"/>
      <c r="Y108" s="64"/>
    </row>
    <row r="109" spans="1:25" ht="12.75" customHeight="1">
      <c r="A109" s="391" t="s">
        <v>1113</v>
      </c>
      <c r="B109" s="6"/>
      <c r="C109" s="6"/>
      <c r="D109" s="236"/>
      <c r="E109" s="10"/>
      <c r="F109" s="7"/>
      <c r="G109" s="351"/>
      <c r="H109" s="351"/>
      <c r="I109" s="351"/>
      <c r="J109" s="351"/>
      <c r="K109" s="351"/>
      <c r="L109" s="50"/>
      <c r="M109" s="50"/>
      <c r="N109" s="8"/>
      <c r="O109" s="376"/>
      <c r="P109" s="64"/>
      <c r="T109"/>
      <c r="U109"/>
      <c r="V109"/>
      <c r="W109" s="65"/>
      <c r="X109" s="64"/>
      <c r="Y109" s="64"/>
    </row>
    <row r="110" spans="1:25" ht="12.75" customHeight="1">
      <c r="A110" s="391" t="s">
        <v>1114</v>
      </c>
      <c r="B110" s="6"/>
      <c r="C110" s="6"/>
      <c r="D110" s="236"/>
      <c r="E110" s="7"/>
      <c r="F110" s="7"/>
      <c r="G110" s="351"/>
      <c r="H110" s="351"/>
      <c r="I110" s="351"/>
      <c r="J110" s="351"/>
      <c r="K110" s="351"/>
      <c r="L110" s="50"/>
      <c r="M110" s="50"/>
      <c r="N110" s="8"/>
      <c r="O110" s="376"/>
      <c r="P110" s="64"/>
      <c r="T110"/>
      <c r="U110"/>
      <c r="V110"/>
      <c r="W110" s="65"/>
      <c r="X110" s="64"/>
      <c r="Y110" s="64"/>
    </row>
    <row r="111" spans="1:25" ht="12.75" customHeight="1">
      <c r="A111" s="391" t="s">
        <v>1115</v>
      </c>
      <c r="B111" s="6"/>
      <c r="C111" s="6"/>
      <c r="D111" s="236"/>
      <c r="E111" s="11"/>
      <c r="F111" s="11"/>
      <c r="G111" s="355"/>
      <c r="H111" s="355"/>
      <c r="I111" s="355"/>
      <c r="J111" s="355"/>
      <c r="K111" s="355"/>
      <c r="L111" s="50"/>
      <c r="M111" s="50"/>
      <c r="N111" s="8"/>
      <c r="O111" s="376"/>
      <c r="P111" s="64"/>
      <c r="T111"/>
      <c r="U111"/>
      <c r="V111"/>
      <c r="W111" s="65"/>
      <c r="X111" s="64"/>
      <c r="Y111" s="64"/>
    </row>
    <row r="112" spans="1:25" ht="12.75" customHeight="1">
      <c r="A112" s="391" t="s">
        <v>1116</v>
      </c>
      <c r="B112" s="6"/>
      <c r="C112" s="6"/>
      <c r="D112" s="236"/>
      <c r="E112" s="11"/>
      <c r="F112" s="11"/>
      <c r="G112" s="355"/>
      <c r="H112" s="355"/>
      <c r="I112" s="355"/>
      <c r="J112" s="355"/>
      <c r="K112" s="355"/>
      <c r="L112" s="50"/>
      <c r="M112" s="50"/>
      <c r="N112" s="8"/>
      <c r="O112" s="376"/>
      <c r="P112" s="64"/>
      <c r="T112"/>
      <c r="U112"/>
      <c r="V112"/>
      <c r="W112" s="65"/>
      <c r="X112" s="64"/>
      <c r="Y112" s="64"/>
    </row>
    <row r="113" spans="1:25" ht="12.75" customHeight="1">
      <c r="A113" s="391" t="s">
        <v>1117</v>
      </c>
      <c r="B113" s="6"/>
      <c r="C113" s="6"/>
      <c r="D113" s="236"/>
      <c r="E113" s="7"/>
      <c r="F113" s="7"/>
      <c r="G113" s="351"/>
      <c r="H113" s="351"/>
      <c r="I113" s="351"/>
      <c r="J113" s="351"/>
      <c r="K113" s="351"/>
      <c r="L113" s="50"/>
      <c r="M113" s="50"/>
      <c r="N113" s="8"/>
      <c r="O113" s="376"/>
      <c r="P113" s="64"/>
      <c r="T113"/>
      <c r="U113"/>
      <c r="V113"/>
      <c r="W113" s="65"/>
      <c r="X113" s="64"/>
      <c r="Y113" s="64"/>
    </row>
    <row r="114" spans="1:25" ht="12.75" customHeight="1">
      <c r="A114" s="391" t="s">
        <v>1118</v>
      </c>
      <c r="B114" s="6"/>
      <c r="C114" s="6"/>
      <c r="D114" s="236"/>
      <c r="E114" s="7"/>
      <c r="F114" s="7"/>
      <c r="G114" s="351"/>
      <c r="H114" s="351"/>
      <c r="I114" s="351"/>
      <c r="J114" s="351"/>
      <c r="K114" s="351"/>
      <c r="L114" s="50"/>
      <c r="M114" s="50"/>
      <c r="N114" s="8"/>
      <c r="O114" s="376"/>
      <c r="P114" s="64"/>
      <c r="T114"/>
      <c r="U114"/>
      <c r="V114"/>
      <c r="W114" s="65"/>
      <c r="X114" s="64"/>
      <c r="Y114" s="64"/>
    </row>
    <row r="115" spans="1:25" ht="12.75" customHeight="1">
      <c r="A115" s="391" t="s">
        <v>1119</v>
      </c>
      <c r="B115" s="6"/>
      <c r="C115" s="6"/>
      <c r="D115" s="236"/>
      <c r="E115" s="7"/>
      <c r="F115" s="7"/>
      <c r="G115" s="351"/>
      <c r="H115" s="351"/>
      <c r="I115" s="351"/>
      <c r="J115" s="351"/>
      <c r="K115" s="351"/>
      <c r="L115" s="50"/>
      <c r="M115" s="50"/>
      <c r="N115" s="8"/>
      <c r="O115" s="376"/>
      <c r="P115" s="64"/>
      <c r="T115"/>
      <c r="U115"/>
      <c r="V115"/>
      <c r="W115" s="65"/>
      <c r="X115" s="64"/>
      <c r="Y115" s="64"/>
    </row>
    <row r="116" spans="1:25" ht="12.75" customHeight="1">
      <c r="A116" s="391" t="s">
        <v>1120</v>
      </c>
      <c r="B116" s="6"/>
      <c r="C116" s="6"/>
      <c r="D116" s="236"/>
      <c r="E116" s="6"/>
      <c r="F116" s="6"/>
      <c r="G116" s="350"/>
      <c r="H116" s="350"/>
      <c r="I116" s="350"/>
      <c r="J116" s="350"/>
      <c r="K116" s="350"/>
      <c r="L116" s="50"/>
      <c r="M116" s="50"/>
      <c r="N116" s="8"/>
      <c r="O116" s="376"/>
      <c r="P116" s="64"/>
      <c r="T116"/>
      <c r="U116"/>
      <c r="V116"/>
      <c r="W116" s="65"/>
      <c r="X116" s="64"/>
      <c r="Y116" s="64"/>
    </row>
    <row r="117" spans="1:25" ht="12.75" customHeight="1">
      <c r="A117" s="391" t="s">
        <v>1121</v>
      </c>
      <c r="B117" s="6"/>
      <c r="C117" s="6"/>
      <c r="D117" s="236"/>
      <c r="E117" s="6"/>
      <c r="F117" s="6"/>
      <c r="G117" s="350"/>
      <c r="H117" s="350"/>
      <c r="I117" s="350"/>
      <c r="J117" s="350"/>
      <c r="K117" s="350"/>
      <c r="L117" s="50"/>
      <c r="M117" s="50"/>
      <c r="N117" s="8"/>
      <c r="O117" s="376"/>
      <c r="P117" s="64"/>
      <c r="T117"/>
      <c r="U117"/>
      <c r="V117"/>
      <c r="W117" s="65"/>
      <c r="X117" s="64"/>
      <c r="Y117" s="64"/>
    </row>
    <row r="118" spans="1:25" ht="15.75">
      <c r="A118" s="391" t="s">
        <v>1161</v>
      </c>
      <c r="B118" s="6"/>
      <c r="C118" s="6"/>
      <c r="D118" s="236"/>
      <c r="E118" s="6"/>
      <c r="F118" s="6"/>
      <c r="G118" s="350"/>
      <c r="H118" s="350"/>
      <c r="I118" s="350"/>
      <c r="J118" s="350"/>
      <c r="K118" s="350"/>
      <c r="L118" s="50"/>
      <c r="M118" s="50"/>
      <c r="N118" s="8"/>
      <c r="O118" s="376"/>
      <c r="P118" s="64"/>
      <c r="T118"/>
      <c r="U118"/>
      <c r="V118"/>
      <c r="W118" s="65"/>
      <c r="X118" s="64"/>
      <c r="Y118" s="64"/>
    </row>
    <row r="119" spans="1:25" ht="12.75" customHeight="1">
      <c r="A119" s="391" t="s">
        <v>1055</v>
      </c>
      <c r="B119" s="6"/>
      <c r="C119" s="6"/>
      <c r="D119" s="236"/>
      <c r="E119" s="6"/>
      <c r="F119" s="6"/>
      <c r="G119" s="350"/>
      <c r="H119" s="350"/>
      <c r="I119" s="350"/>
      <c r="J119" s="350"/>
      <c r="K119" s="350"/>
      <c r="L119" s="50"/>
      <c r="M119" s="50"/>
      <c r="N119" s="8"/>
      <c r="O119" s="376"/>
      <c r="P119" s="64"/>
      <c r="T119"/>
      <c r="U119"/>
      <c r="V119"/>
      <c r="W119" s="65"/>
      <c r="X119" s="64"/>
      <c r="Y119" s="64"/>
    </row>
    <row r="120" spans="1:25" ht="12.75" customHeight="1">
      <c r="A120" s="391" t="s">
        <v>1162</v>
      </c>
      <c r="B120" s="6"/>
      <c r="C120" s="6"/>
      <c r="D120" s="236"/>
      <c r="E120" s="7"/>
      <c r="F120" s="7"/>
      <c r="G120" s="351"/>
      <c r="H120" s="351"/>
      <c r="I120" s="351"/>
      <c r="J120" s="351"/>
      <c r="K120" s="351"/>
      <c r="L120" s="50"/>
      <c r="M120" s="50"/>
      <c r="N120" s="8"/>
      <c r="O120" s="376"/>
      <c r="P120" s="64"/>
      <c r="T120"/>
      <c r="U120"/>
      <c r="V120"/>
      <c r="W120" s="65"/>
      <c r="X120" s="64"/>
      <c r="Y120" s="64"/>
    </row>
    <row r="121" spans="1:25" ht="15.75">
      <c r="A121" s="391" t="s">
        <v>1163</v>
      </c>
      <c r="B121" s="6"/>
      <c r="C121" s="6"/>
      <c r="D121" s="236"/>
      <c r="E121" s="7"/>
      <c r="F121" s="7"/>
      <c r="G121" s="351"/>
      <c r="H121" s="351"/>
      <c r="I121" s="351"/>
      <c r="J121" s="351"/>
      <c r="K121" s="351"/>
      <c r="L121" s="50"/>
      <c r="M121" s="50"/>
      <c r="N121" s="8"/>
      <c r="O121" s="376"/>
      <c r="P121" s="64"/>
      <c r="T121"/>
      <c r="U121"/>
      <c r="V121"/>
      <c r="W121" s="65"/>
      <c r="X121" s="64"/>
      <c r="Y121" s="64"/>
    </row>
    <row r="122" spans="1:25" ht="12.75" customHeight="1">
      <c r="A122" s="391" t="s">
        <v>1164</v>
      </c>
      <c r="B122" s="6"/>
      <c r="C122" s="6"/>
      <c r="D122" s="236"/>
      <c r="E122" s="6"/>
      <c r="F122" s="6"/>
      <c r="G122" s="350"/>
      <c r="H122" s="350"/>
      <c r="I122" s="350"/>
      <c r="J122" s="350"/>
      <c r="K122" s="350"/>
      <c r="L122" s="50"/>
      <c r="M122" s="50"/>
      <c r="N122" s="8"/>
      <c r="O122" s="376"/>
      <c r="P122" s="64"/>
      <c r="T122"/>
      <c r="U122"/>
      <c r="V122"/>
      <c r="W122" s="65"/>
      <c r="X122" s="64"/>
      <c r="Y122" s="64"/>
    </row>
    <row r="123" spans="1:25" ht="12.75" customHeight="1">
      <c r="A123" s="391" t="s">
        <v>1165</v>
      </c>
      <c r="B123" s="6"/>
      <c r="C123" s="6"/>
      <c r="D123" s="236"/>
      <c r="E123" s="6"/>
      <c r="F123" s="6"/>
      <c r="G123" s="350"/>
      <c r="H123" s="350"/>
      <c r="I123" s="350"/>
      <c r="J123" s="350"/>
      <c r="K123" s="350"/>
      <c r="L123" s="50"/>
      <c r="M123" s="50"/>
      <c r="N123" s="8"/>
      <c r="O123" s="376"/>
      <c r="P123" s="64"/>
      <c r="T123"/>
      <c r="U123"/>
      <c r="V123"/>
      <c r="W123" s="65"/>
      <c r="X123" s="64"/>
      <c r="Y123" s="64"/>
    </row>
    <row r="124" spans="1:25" ht="15.75">
      <c r="A124" s="391" t="s">
        <v>1166</v>
      </c>
      <c r="B124" s="6"/>
      <c r="C124" s="6"/>
      <c r="D124" s="236"/>
      <c r="E124" s="7"/>
      <c r="F124" s="7"/>
      <c r="G124" s="351"/>
      <c r="H124" s="351"/>
      <c r="I124" s="351"/>
      <c r="J124" s="351"/>
      <c r="K124" s="351"/>
      <c r="L124" s="50"/>
      <c r="M124" s="50"/>
      <c r="N124" s="8"/>
      <c r="O124" s="376"/>
      <c r="P124" s="64"/>
      <c r="T124"/>
      <c r="U124"/>
      <c r="V124"/>
      <c r="W124" s="65"/>
      <c r="X124" s="64"/>
      <c r="Y124" s="64"/>
    </row>
    <row r="125" spans="1:25" ht="12.75" customHeight="1">
      <c r="A125" s="391" t="s">
        <v>1167</v>
      </c>
      <c r="B125" s="6"/>
      <c r="C125" s="6"/>
      <c r="D125" s="236"/>
      <c r="E125" s="6"/>
      <c r="F125" s="6"/>
      <c r="G125" s="350"/>
      <c r="H125" s="350"/>
      <c r="I125" s="350"/>
      <c r="J125" s="350"/>
      <c r="K125" s="350"/>
      <c r="L125" s="50"/>
      <c r="M125" s="50"/>
      <c r="N125" s="8"/>
      <c r="O125" s="376"/>
      <c r="P125" s="64"/>
      <c r="T125"/>
      <c r="U125"/>
      <c r="V125"/>
      <c r="W125" s="65"/>
      <c r="X125" s="64"/>
      <c r="Y125" s="64"/>
    </row>
    <row r="126" spans="1:25" ht="12.75" customHeight="1">
      <c r="A126" s="391" t="s">
        <v>1168</v>
      </c>
      <c r="B126" s="6"/>
      <c r="C126" s="6"/>
      <c r="D126" s="236"/>
      <c r="E126" s="7"/>
      <c r="F126" s="7"/>
      <c r="G126" s="351"/>
      <c r="H126" s="351"/>
      <c r="I126" s="351"/>
      <c r="J126" s="351"/>
      <c r="K126" s="351"/>
      <c r="L126" s="50"/>
      <c r="M126" s="50"/>
      <c r="N126" s="8"/>
      <c r="O126" s="376"/>
      <c r="P126" s="64"/>
      <c r="T126"/>
      <c r="U126"/>
      <c r="V126"/>
      <c r="W126" s="65"/>
      <c r="X126" s="64"/>
      <c r="Y126" s="64"/>
    </row>
    <row r="127" spans="1:25" ht="12.75" customHeight="1">
      <c r="A127" s="391" t="s">
        <v>1169</v>
      </c>
      <c r="B127" s="6"/>
      <c r="C127" s="6"/>
      <c r="D127" s="236"/>
      <c r="E127" s="7"/>
      <c r="F127" s="7"/>
      <c r="G127" s="351"/>
      <c r="H127" s="351"/>
      <c r="I127" s="351"/>
      <c r="J127" s="351"/>
      <c r="K127" s="351"/>
      <c r="L127" s="50"/>
      <c r="M127" s="50"/>
      <c r="N127" s="8"/>
      <c r="O127" s="376"/>
      <c r="P127" s="64"/>
      <c r="T127"/>
      <c r="U127"/>
      <c r="V127"/>
      <c r="W127" s="65"/>
      <c r="X127" s="64"/>
      <c r="Y127" s="64"/>
    </row>
    <row r="128" spans="1:25" ht="12.75" customHeight="1">
      <c r="A128" s="391" t="s">
        <v>1170</v>
      </c>
      <c r="B128" s="6"/>
      <c r="C128" s="6"/>
      <c r="D128" s="236"/>
      <c r="E128" s="6"/>
      <c r="F128" s="6"/>
      <c r="G128" s="350"/>
      <c r="H128" s="350"/>
      <c r="I128" s="350"/>
      <c r="J128" s="350"/>
      <c r="K128" s="350"/>
      <c r="L128" s="50"/>
      <c r="M128" s="50"/>
      <c r="N128" s="8"/>
      <c r="O128" s="376"/>
      <c r="P128" s="64"/>
      <c r="T128"/>
      <c r="U128"/>
      <c r="V128"/>
      <c r="W128" s="65"/>
      <c r="X128" s="64"/>
      <c r="Y128" s="64"/>
    </row>
    <row r="129" spans="1:25" ht="12.75" customHeight="1">
      <c r="A129" s="391" t="s">
        <v>1171</v>
      </c>
      <c r="B129" s="6"/>
      <c r="C129" s="6"/>
      <c r="D129" s="236"/>
      <c r="E129" s="6"/>
      <c r="F129" s="6"/>
      <c r="G129" s="350"/>
      <c r="H129" s="350"/>
      <c r="I129" s="350"/>
      <c r="J129" s="350"/>
      <c r="K129" s="350"/>
      <c r="L129" s="50"/>
      <c r="M129" s="50"/>
      <c r="N129" s="8"/>
      <c r="O129" s="376"/>
      <c r="P129" s="64"/>
      <c r="T129"/>
      <c r="U129"/>
      <c r="V129"/>
      <c r="W129" s="65"/>
      <c r="X129" s="64"/>
      <c r="Y129" s="64"/>
    </row>
    <row r="130" spans="1:25" ht="12.75" customHeight="1">
      <c r="A130" s="371" t="s">
        <v>886</v>
      </c>
      <c r="B130" s="372" t="s">
        <v>433</v>
      </c>
      <c r="C130" s="372" t="s">
        <v>448</v>
      </c>
      <c r="D130" s="372"/>
      <c r="E130" s="372" t="s">
        <v>649</v>
      </c>
      <c r="F130" s="372" t="s">
        <v>650</v>
      </c>
      <c r="G130" s="373" t="s">
        <v>651</v>
      </c>
      <c r="H130" s="373" t="s">
        <v>652</v>
      </c>
      <c r="I130" s="373" t="s">
        <v>234</v>
      </c>
      <c r="J130" s="373" t="s">
        <v>653</v>
      </c>
      <c r="K130" s="374" t="s">
        <v>654</v>
      </c>
      <c r="L130" s="373" t="s">
        <v>295</v>
      </c>
      <c r="M130" s="373" t="s">
        <v>296</v>
      </c>
      <c r="N130" s="383" t="s">
        <v>943</v>
      </c>
      <c r="O130" s="376"/>
      <c r="P130" s="64"/>
      <c r="T130"/>
      <c r="U130"/>
      <c r="V130"/>
      <c r="W130" s="65"/>
      <c r="X130" s="64"/>
      <c r="Y130" s="64"/>
    </row>
    <row r="131" spans="1:25" ht="12.75" customHeight="1">
      <c r="A131" s="399" t="s">
        <v>1269</v>
      </c>
      <c r="B131" s="6"/>
      <c r="C131" s="6"/>
      <c r="D131" s="236"/>
      <c r="E131" s="7"/>
      <c r="F131" s="7"/>
      <c r="G131" s="351"/>
      <c r="H131" s="351"/>
      <c r="I131" s="351"/>
      <c r="J131" s="351"/>
      <c r="K131" s="351"/>
      <c r="L131" s="50"/>
      <c r="M131" s="50"/>
      <c r="N131" s="8"/>
      <c r="O131" s="376"/>
      <c r="P131" s="64"/>
      <c r="T131"/>
      <c r="U131"/>
      <c r="V131"/>
      <c r="W131" s="65"/>
      <c r="X131" s="64"/>
      <c r="Y131" s="64"/>
    </row>
    <row r="132" spans="1:25" ht="12.75" customHeight="1">
      <c r="A132" s="391" t="s">
        <v>1172</v>
      </c>
      <c r="B132" s="6"/>
      <c r="C132" s="6"/>
      <c r="D132" s="236"/>
      <c r="E132" s="6"/>
      <c r="F132" s="6"/>
      <c r="G132" s="350"/>
      <c r="H132" s="350"/>
      <c r="I132" s="350"/>
      <c r="J132" s="350"/>
      <c r="K132" s="350"/>
      <c r="L132" s="50"/>
      <c r="M132" s="50"/>
      <c r="N132" s="8"/>
      <c r="O132" s="376"/>
      <c r="P132" s="64"/>
      <c r="T132"/>
      <c r="U132"/>
      <c r="V132"/>
      <c r="W132" s="65"/>
      <c r="X132" s="64"/>
      <c r="Y132" s="64"/>
    </row>
    <row r="133" spans="1:25" ht="12.75" customHeight="1">
      <c r="A133" s="391" t="s">
        <v>1173</v>
      </c>
      <c r="B133" s="6"/>
      <c r="C133" s="6"/>
      <c r="D133" s="236"/>
      <c r="E133" s="7"/>
      <c r="F133" s="7"/>
      <c r="G133" s="351"/>
      <c r="H133" s="351"/>
      <c r="I133" s="351"/>
      <c r="J133" s="351"/>
      <c r="K133" s="351"/>
      <c r="L133" s="50"/>
      <c r="M133" s="50"/>
      <c r="N133" s="8"/>
      <c r="O133" s="376"/>
      <c r="P133" s="64"/>
      <c r="T133"/>
      <c r="U133"/>
      <c r="V133"/>
      <c r="W133" s="65"/>
      <c r="X133" s="64"/>
      <c r="Y133" s="64"/>
    </row>
    <row r="134" spans="1:25" ht="12.75" customHeight="1">
      <c r="A134" s="391" t="s">
        <v>1174</v>
      </c>
      <c r="B134" s="6"/>
      <c r="C134" s="6"/>
      <c r="D134" s="236"/>
      <c r="E134" s="7"/>
      <c r="F134" s="7"/>
      <c r="G134" s="351"/>
      <c r="H134" s="351"/>
      <c r="I134" s="351"/>
      <c r="J134" s="351"/>
      <c r="K134" s="351"/>
      <c r="L134" s="50"/>
      <c r="M134" s="50"/>
      <c r="N134" s="8"/>
      <c r="O134" s="376"/>
      <c r="P134" s="64"/>
      <c r="T134"/>
      <c r="U134"/>
      <c r="V134"/>
      <c r="W134" s="65"/>
      <c r="X134" s="64"/>
      <c r="Y134" s="64"/>
    </row>
    <row r="135" spans="1:25" ht="12.75" customHeight="1">
      <c r="A135" s="391" t="s">
        <v>1175</v>
      </c>
      <c r="B135" s="6"/>
      <c r="C135" s="6"/>
      <c r="D135" s="236"/>
      <c r="E135" s="7"/>
      <c r="F135" s="7"/>
      <c r="G135" s="351"/>
      <c r="H135" s="351"/>
      <c r="I135" s="351"/>
      <c r="J135" s="351"/>
      <c r="K135" s="351"/>
      <c r="L135" s="50"/>
      <c r="M135" s="50"/>
      <c r="N135" s="8"/>
      <c r="O135" s="376"/>
      <c r="P135" s="64"/>
      <c r="T135"/>
      <c r="U135"/>
      <c r="V135"/>
      <c r="W135" s="65"/>
      <c r="X135" s="64"/>
      <c r="Y135" s="64"/>
    </row>
    <row r="136" spans="1:25" ht="12.75" customHeight="1">
      <c r="A136" s="391" t="s">
        <v>1176</v>
      </c>
      <c r="B136" s="6"/>
      <c r="C136" s="6"/>
      <c r="D136" s="236"/>
      <c r="E136" s="7"/>
      <c r="F136" s="7"/>
      <c r="G136" s="351"/>
      <c r="H136" s="351"/>
      <c r="I136" s="351"/>
      <c r="J136" s="351"/>
      <c r="K136" s="351"/>
      <c r="L136" s="50"/>
      <c r="M136" s="50"/>
      <c r="N136" s="8"/>
      <c r="O136" s="376"/>
      <c r="P136" s="64"/>
      <c r="T136"/>
      <c r="U136"/>
      <c r="V136"/>
      <c r="W136" s="65"/>
      <c r="X136" s="64"/>
      <c r="Y136" s="64"/>
    </row>
    <row r="137" spans="1:25" ht="12.75" customHeight="1">
      <c r="A137" s="391" t="s">
        <v>1177</v>
      </c>
      <c r="B137" s="6"/>
      <c r="C137" s="6"/>
      <c r="D137" s="236"/>
      <c r="E137" s="6"/>
      <c r="F137" s="6"/>
      <c r="G137" s="350"/>
      <c r="H137" s="350"/>
      <c r="I137" s="350"/>
      <c r="J137" s="350"/>
      <c r="K137" s="350"/>
      <c r="L137" s="50"/>
      <c r="M137" s="50"/>
      <c r="N137" s="8"/>
      <c r="O137" s="376"/>
      <c r="P137" s="64"/>
      <c r="T137"/>
      <c r="U137"/>
      <c r="V137"/>
      <c r="W137" s="65"/>
      <c r="X137" s="64"/>
      <c r="Y137" s="64"/>
    </row>
    <row r="138" spans="1:25" ht="12.75" customHeight="1">
      <c r="A138" s="391" t="s">
        <v>1178</v>
      </c>
      <c r="B138" s="6"/>
      <c r="C138" s="6"/>
      <c r="D138" s="236"/>
      <c r="E138" s="6"/>
      <c r="F138" s="6"/>
      <c r="G138" s="350"/>
      <c r="H138" s="350"/>
      <c r="I138" s="350"/>
      <c r="J138" s="350"/>
      <c r="K138" s="350"/>
      <c r="L138" s="50"/>
      <c r="M138" s="50"/>
      <c r="N138" s="8"/>
      <c r="O138" s="376"/>
      <c r="P138" s="64"/>
      <c r="T138"/>
      <c r="U138"/>
      <c r="V138"/>
      <c r="W138" s="65"/>
      <c r="X138" s="64"/>
      <c r="Y138" s="64"/>
    </row>
    <row r="139" spans="1:25" ht="12.75" customHeight="1">
      <c r="A139" s="391" t="s">
        <v>1179</v>
      </c>
      <c r="B139" s="6"/>
      <c r="C139" s="6"/>
      <c r="D139" s="236"/>
      <c r="E139" s="6"/>
      <c r="F139" s="6"/>
      <c r="G139" s="350"/>
      <c r="H139" s="350"/>
      <c r="I139" s="350"/>
      <c r="J139" s="350"/>
      <c r="K139" s="350"/>
      <c r="L139" s="50"/>
      <c r="M139" s="50"/>
      <c r="N139" s="8"/>
      <c r="O139" s="376"/>
      <c r="P139" s="64"/>
      <c r="T139"/>
      <c r="U139"/>
      <c r="V139"/>
      <c r="W139" s="65"/>
      <c r="X139" s="64"/>
      <c r="Y139" s="64"/>
    </row>
    <row r="140" spans="1:25" ht="12.75" customHeight="1">
      <c r="A140" s="391" t="s">
        <v>1180</v>
      </c>
      <c r="B140" s="6"/>
      <c r="C140" s="6"/>
      <c r="D140" s="236"/>
      <c r="E140" s="6"/>
      <c r="F140" s="6"/>
      <c r="G140" s="350"/>
      <c r="H140" s="350"/>
      <c r="I140" s="350"/>
      <c r="J140" s="350"/>
      <c r="K140" s="350"/>
      <c r="L140" s="50"/>
      <c r="M140" s="50"/>
      <c r="N140" s="8"/>
      <c r="O140" s="376"/>
      <c r="P140" s="64"/>
      <c r="T140"/>
      <c r="U140"/>
      <c r="V140"/>
      <c r="W140" s="65"/>
      <c r="X140" s="64"/>
      <c r="Y140" s="64"/>
    </row>
    <row r="141" spans="1:25" ht="12.75" customHeight="1">
      <c r="A141" s="391" t="s">
        <v>1181</v>
      </c>
      <c r="B141" s="6"/>
      <c r="C141" s="6"/>
      <c r="D141" s="236"/>
      <c r="E141" s="7"/>
      <c r="F141" s="7"/>
      <c r="G141" s="351"/>
      <c r="H141" s="351"/>
      <c r="I141" s="351"/>
      <c r="J141" s="351"/>
      <c r="K141" s="351"/>
      <c r="L141" s="50"/>
      <c r="M141" s="50"/>
      <c r="N141" s="8"/>
      <c r="O141" s="376"/>
      <c r="P141" s="64"/>
      <c r="T141"/>
      <c r="U141"/>
      <c r="V141"/>
      <c r="W141" s="65"/>
      <c r="X141" s="64"/>
      <c r="Y141" s="64"/>
    </row>
    <row r="142" spans="1:25" ht="12.75" customHeight="1">
      <c r="A142" s="397" t="s">
        <v>1182</v>
      </c>
      <c r="B142" s="6"/>
      <c r="C142" s="6"/>
      <c r="D142" s="236"/>
      <c r="E142" s="7"/>
      <c r="F142" s="7"/>
      <c r="G142" s="351"/>
      <c r="H142" s="351"/>
      <c r="I142" s="351"/>
      <c r="J142" s="351"/>
      <c r="K142" s="351"/>
      <c r="L142" s="50"/>
      <c r="M142" s="50"/>
      <c r="N142" s="8"/>
      <c r="O142" s="376"/>
      <c r="P142" s="64"/>
      <c r="T142"/>
      <c r="U142"/>
      <c r="V142"/>
      <c r="W142" s="65"/>
      <c r="X142" s="64"/>
      <c r="Y142" s="64"/>
    </row>
    <row r="143" spans="1:25" ht="12.75" customHeight="1">
      <c r="A143" s="371" t="s">
        <v>886</v>
      </c>
      <c r="B143" s="372" t="s">
        <v>433</v>
      </c>
      <c r="C143" s="372" t="s">
        <v>448</v>
      </c>
      <c r="D143" s="372"/>
      <c r="E143" s="372" t="s">
        <v>649</v>
      </c>
      <c r="F143" s="372" t="s">
        <v>650</v>
      </c>
      <c r="G143" s="373" t="s">
        <v>651</v>
      </c>
      <c r="H143" s="373" t="s">
        <v>652</v>
      </c>
      <c r="I143" s="373" t="s">
        <v>234</v>
      </c>
      <c r="J143" s="373" t="s">
        <v>653</v>
      </c>
      <c r="K143" s="374" t="s">
        <v>654</v>
      </c>
      <c r="L143" s="373" t="s">
        <v>295</v>
      </c>
      <c r="M143" s="373" t="s">
        <v>296</v>
      </c>
      <c r="N143" s="383" t="s">
        <v>943</v>
      </c>
      <c r="O143" s="376"/>
      <c r="P143" s="64"/>
      <c r="T143"/>
      <c r="U143"/>
      <c r="V143"/>
      <c r="W143" s="65"/>
      <c r="X143" s="64"/>
      <c r="Y143" s="64"/>
    </row>
    <row r="144" spans="1:25" ht="12.75" customHeight="1">
      <c r="A144" s="399" t="s">
        <v>1268</v>
      </c>
      <c r="B144" s="6"/>
      <c r="C144" s="6"/>
      <c r="D144" s="236"/>
      <c r="E144" s="7"/>
      <c r="F144" s="7"/>
      <c r="G144" s="351"/>
      <c r="H144" s="351"/>
      <c r="I144" s="351"/>
      <c r="J144" s="351"/>
      <c r="K144" s="351"/>
      <c r="L144" s="50"/>
      <c r="M144" s="50"/>
      <c r="N144" s="8"/>
      <c r="O144" s="376"/>
      <c r="P144" s="64"/>
      <c r="T144"/>
      <c r="U144"/>
      <c r="V144"/>
      <c r="W144" s="65"/>
      <c r="X144" s="64"/>
      <c r="Y144" s="64"/>
    </row>
    <row r="145" spans="1:25" ht="12.75" customHeight="1">
      <c r="A145" s="391" t="s">
        <v>1183</v>
      </c>
      <c r="B145" s="6"/>
      <c r="C145" s="6"/>
      <c r="D145" s="236"/>
      <c r="E145" s="7"/>
      <c r="F145" s="7"/>
      <c r="G145" s="351"/>
      <c r="H145" s="351"/>
      <c r="I145" s="351"/>
      <c r="J145" s="351"/>
      <c r="K145" s="351"/>
      <c r="L145" s="50"/>
      <c r="M145" s="50"/>
      <c r="N145" s="8"/>
      <c r="O145" s="376"/>
      <c r="P145" s="64"/>
      <c r="T145"/>
      <c r="U145"/>
      <c r="V145"/>
      <c r="W145" s="65"/>
      <c r="X145" s="64"/>
      <c r="Y145" s="64"/>
    </row>
    <row r="146" spans="1:25" ht="12.75" customHeight="1">
      <c r="A146" s="391" t="s">
        <v>1184</v>
      </c>
      <c r="B146" s="6"/>
      <c r="C146" s="6"/>
      <c r="D146" s="236"/>
      <c r="E146" s="6"/>
      <c r="F146" s="6"/>
      <c r="G146" s="350"/>
      <c r="H146" s="350"/>
      <c r="I146" s="350"/>
      <c r="J146" s="350"/>
      <c r="K146" s="350"/>
      <c r="L146" s="50"/>
      <c r="M146" s="50"/>
      <c r="N146" s="8"/>
      <c r="O146" s="376"/>
      <c r="P146" s="64"/>
      <c r="T146"/>
      <c r="U146"/>
      <c r="V146"/>
      <c r="W146" s="65"/>
      <c r="X146" s="64"/>
      <c r="Y146" s="64"/>
    </row>
    <row r="147" spans="1:25" ht="12.75" customHeight="1">
      <c r="A147" s="391" t="s">
        <v>1185</v>
      </c>
      <c r="B147" s="6"/>
      <c r="C147" s="6"/>
      <c r="D147" s="236"/>
      <c r="E147" s="6"/>
      <c r="F147" s="6"/>
      <c r="G147" s="350"/>
      <c r="H147" s="350"/>
      <c r="I147" s="350"/>
      <c r="J147" s="350"/>
      <c r="K147" s="350"/>
      <c r="L147" s="50"/>
      <c r="M147" s="50"/>
      <c r="N147" s="8"/>
      <c r="O147" s="376"/>
      <c r="P147" s="64"/>
      <c r="T147"/>
      <c r="U147"/>
      <c r="V147"/>
      <c r="W147" s="65"/>
      <c r="X147" s="64"/>
      <c r="Y147" s="64"/>
    </row>
    <row r="148" spans="1:25" ht="11.25" customHeight="1">
      <c r="A148" s="391" t="s">
        <v>1186</v>
      </c>
      <c r="B148" s="6"/>
      <c r="C148" s="6"/>
      <c r="D148" s="236"/>
      <c r="E148" s="6"/>
      <c r="F148" s="6"/>
      <c r="G148" s="350"/>
      <c r="H148" s="350"/>
      <c r="I148" s="350"/>
      <c r="J148" s="350"/>
      <c r="K148" s="350"/>
      <c r="L148" s="50"/>
      <c r="M148" s="50"/>
      <c r="N148" s="8"/>
      <c r="O148" s="376"/>
      <c r="P148" s="64"/>
      <c r="T148"/>
      <c r="U148"/>
      <c r="V148"/>
      <c r="W148" s="65"/>
      <c r="X148" s="64"/>
      <c r="Y148" s="64"/>
    </row>
    <row r="149" spans="1:25" ht="14.25" customHeight="1">
      <c r="A149" s="391" t="s">
        <v>1187</v>
      </c>
      <c r="B149" s="6"/>
      <c r="C149" s="6"/>
      <c r="D149" s="236"/>
      <c r="E149" s="6"/>
      <c r="F149" s="6"/>
      <c r="G149" s="350"/>
      <c r="H149" s="350"/>
      <c r="I149" s="350"/>
      <c r="J149" s="350"/>
      <c r="K149" s="350"/>
      <c r="L149" s="50"/>
      <c r="M149" s="50"/>
      <c r="N149" s="8"/>
      <c r="O149" s="376"/>
      <c r="P149" s="64"/>
      <c r="T149"/>
      <c r="U149"/>
      <c r="V149"/>
      <c r="W149" s="65"/>
      <c r="X149" s="64"/>
      <c r="Y149" s="64"/>
    </row>
    <row r="150" spans="1:25" ht="12" customHeight="1">
      <c r="A150" s="391" t="s">
        <v>1188</v>
      </c>
      <c r="B150" s="6"/>
      <c r="C150" s="6"/>
      <c r="D150" s="236"/>
      <c r="E150" s="7"/>
      <c r="F150" s="7"/>
      <c r="G150" s="351"/>
      <c r="H150" s="351"/>
      <c r="I150" s="351"/>
      <c r="J150" s="351"/>
      <c r="K150" s="351"/>
      <c r="L150" s="50"/>
      <c r="M150" s="50"/>
      <c r="N150" s="8"/>
      <c r="O150" s="376"/>
      <c r="P150" s="64"/>
      <c r="T150"/>
      <c r="U150"/>
      <c r="V150"/>
      <c r="W150" s="65"/>
      <c r="X150" s="64"/>
      <c r="Y150" s="64"/>
    </row>
    <row r="151" spans="1:25" ht="14.25" customHeight="1">
      <c r="A151" s="391" t="s">
        <v>1189</v>
      </c>
      <c r="B151" s="6"/>
      <c r="C151" s="6"/>
      <c r="D151" s="236"/>
      <c r="E151" s="7"/>
      <c r="F151" s="7"/>
      <c r="G151" s="351"/>
      <c r="H151" s="351"/>
      <c r="I151" s="351"/>
      <c r="J151" s="351"/>
      <c r="K151" s="351"/>
      <c r="L151" s="50"/>
      <c r="M151" s="50"/>
      <c r="N151" s="8"/>
      <c r="O151" s="376"/>
      <c r="P151" s="64"/>
      <c r="T151"/>
      <c r="U151"/>
      <c r="V151"/>
      <c r="W151" s="65"/>
      <c r="X151" s="64"/>
      <c r="Y151" s="64"/>
    </row>
    <row r="152" spans="1:25" ht="12.75" customHeight="1">
      <c r="A152" s="391" t="s">
        <v>1190</v>
      </c>
      <c r="B152" s="6"/>
      <c r="C152" s="6"/>
      <c r="D152" s="236"/>
      <c r="E152" s="7"/>
      <c r="F152" s="7"/>
      <c r="G152" s="351"/>
      <c r="H152" s="351"/>
      <c r="I152" s="351"/>
      <c r="J152" s="351"/>
      <c r="K152" s="351"/>
      <c r="L152" s="50"/>
      <c r="M152" s="50"/>
      <c r="N152" s="8"/>
      <c r="O152" s="376"/>
      <c r="P152" s="64"/>
      <c r="T152"/>
      <c r="U152"/>
      <c r="V152"/>
      <c r="W152" s="65"/>
      <c r="X152" s="64"/>
      <c r="Y152" s="64"/>
    </row>
    <row r="153" spans="1:25" ht="12.75" customHeight="1">
      <c r="A153" s="391" t="s">
        <v>1191</v>
      </c>
      <c r="B153" s="6"/>
      <c r="C153" s="6"/>
      <c r="D153" s="236"/>
      <c r="E153" s="7"/>
      <c r="F153" s="7"/>
      <c r="G153" s="351"/>
      <c r="H153" s="351"/>
      <c r="I153" s="351"/>
      <c r="J153" s="351"/>
      <c r="K153" s="351"/>
      <c r="L153" s="8"/>
      <c r="M153" s="8"/>
      <c r="N153" s="8"/>
      <c r="O153" s="376"/>
      <c r="P153" s="64"/>
      <c r="T153"/>
      <c r="U153"/>
      <c r="V153"/>
      <c r="W153" s="65"/>
      <c r="X153" s="64"/>
      <c r="Y153" s="64"/>
    </row>
    <row r="154" spans="1:25" ht="12.75" customHeight="1">
      <c r="A154" s="391" t="s">
        <v>1192</v>
      </c>
      <c r="B154" s="7"/>
      <c r="C154" s="6"/>
      <c r="D154" s="236"/>
      <c r="E154" s="6"/>
      <c r="F154" s="6"/>
      <c r="G154" s="350"/>
      <c r="H154" s="350"/>
      <c r="I154" s="350"/>
      <c r="J154" s="350"/>
      <c r="K154" s="350"/>
      <c r="L154" s="50"/>
      <c r="M154" s="50"/>
      <c r="N154" s="8"/>
      <c r="O154" s="376"/>
      <c r="P154" s="64"/>
      <c r="T154"/>
      <c r="U154"/>
      <c r="V154"/>
      <c r="W154" s="65"/>
      <c r="X154" s="64"/>
      <c r="Y154" s="64"/>
    </row>
    <row r="155" spans="1:25" ht="12.75" customHeight="1">
      <c r="A155" s="391" t="s">
        <v>1193</v>
      </c>
      <c r="B155" s="6"/>
      <c r="C155" s="6"/>
      <c r="D155" s="236"/>
      <c r="E155" s="6"/>
      <c r="F155" s="6"/>
      <c r="G155" s="350"/>
      <c r="H155" s="350"/>
      <c r="I155" s="350"/>
      <c r="J155" s="350"/>
      <c r="K155" s="350"/>
      <c r="L155" s="50"/>
      <c r="M155" s="50"/>
      <c r="N155" s="8"/>
      <c r="O155" s="376"/>
      <c r="P155" s="64"/>
      <c r="T155"/>
      <c r="U155"/>
      <c r="V155"/>
      <c r="W155" s="65"/>
      <c r="X155" s="64"/>
      <c r="Y155" s="64"/>
    </row>
    <row r="156" spans="1:25" ht="12.75" customHeight="1">
      <c r="A156" s="391" t="s">
        <v>1194</v>
      </c>
      <c r="B156" s="6"/>
      <c r="C156" s="6"/>
      <c r="D156" s="236"/>
      <c r="E156" s="6"/>
      <c r="F156" s="6"/>
      <c r="G156" s="350"/>
      <c r="H156" s="350"/>
      <c r="I156" s="350"/>
      <c r="J156" s="350"/>
      <c r="K156" s="350"/>
      <c r="L156" s="50"/>
      <c r="M156" s="50"/>
      <c r="N156" s="8"/>
      <c r="O156" s="376"/>
      <c r="P156" s="64"/>
      <c r="T156"/>
      <c r="U156"/>
      <c r="V156"/>
      <c r="W156" s="65"/>
      <c r="X156" s="64"/>
      <c r="Y156" s="64"/>
    </row>
    <row r="157" spans="1:25" s="252" customFormat="1" ht="12.75" customHeight="1">
      <c r="A157" s="391" t="s">
        <v>1195</v>
      </c>
      <c r="B157" s="6"/>
      <c r="C157" s="247"/>
      <c r="D157" s="236"/>
      <c r="E157" s="247"/>
      <c r="F157" s="247"/>
      <c r="G157" s="356"/>
      <c r="H157" s="356"/>
      <c r="I157" s="356"/>
      <c r="J157" s="356"/>
      <c r="K157" s="356"/>
      <c r="L157" s="248"/>
      <c r="M157" s="248"/>
      <c r="N157" s="8"/>
      <c r="O157" s="376"/>
      <c r="P157" s="249"/>
      <c r="T157" s="249"/>
      <c r="U157" s="249"/>
      <c r="V157" s="249"/>
      <c r="W157" s="249"/>
      <c r="X157" s="249"/>
      <c r="Y157" s="204">
        <f aca="true" t="shared" si="0" ref="Y157:Y164">IF($F157&gt;0,$E157,0)</f>
        <v>0</v>
      </c>
    </row>
    <row r="158" spans="1:25" s="252" customFormat="1" ht="12.75" customHeight="1">
      <c r="A158" s="391" t="s">
        <v>1196</v>
      </c>
      <c r="B158" s="6"/>
      <c r="C158" s="247"/>
      <c r="D158" s="236"/>
      <c r="E158" s="247"/>
      <c r="F158" s="247"/>
      <c r="G158" s="356"/>
      <c r="H158" s="356"/>
      <c r="I158" s="356"/>
      <c r="J158" s="356"/>
      <c r="K158" s="356"/>
      <c r="L158" s="248"/>
      <c r="M158" s="248"/>
      <c r="N158" s="8"/>
      <c r="O158" s="376"/>
      <c r="P158" s="249"/>
      <c r="T158" s="249"/>
      <c r="U158" s="249"/>
      <c r="V158" s="249"/>
      <c r="W158" s="249"/>
      <c r="X158" s="249"/>
      <c r="Y158" s="204">
        <f t="shared" si="0"/>
        <v>0</v>
      </c>
    </row>
    <row r="159" spans="1:25" s="252" customFormat="1" ht="12.75" customHeight="1">
      <c r="A159" s="391" t="s">
        <v>1197</v>
      </c>
      <c r="B159" s="6"/>
      <c r="C159" s="247"/>
      <c r="D159" s="236"/>
      <c r="E159" s="247"/>
      <c r="F159" s="247"/>
      <c r="G159" s="356"/>
      <c r="H159" s="356"/>
      <c r="I159" s="356"/>
      <c r="J159" s="356"/>
      <c r="K159" s="356"/>
      <c r="L159" s="248"/>
      <c r="M159" s="248"/>
      <c r="N159" s="8"/>
      <c r="O159" s="376"/>
      <c r="P159" s="249"/>
      <c r="T159" s="249"/>
      <c r="U159" s="249"/>
      <c r="V159" s="249"/>
      <c r="W159" s="249"/>
      <c r="X159" s="249"/>
      <c r="Y159" s="204">
        <f t="shared" si="0"/>
        <v>0</v>
      </c>
    </row>
    <row r="160" spans="1:25" s="252" customFormat="1" ht="12.75" customHeight="1">
      <c r="A160" s="391" t="s">
        <v>1198</v>
      </c>
      <c r="B160" s="6"/>
      <c r="C160" s="247"/>
      <c r="D160" s="236"/>
      <c r="E160" s="247"/>
      <c r="F160" s="247"/>
      <c r="G160" s="356"/>
      <c r="H160" s="356"/>
      <c r="I160" s="356"/>
      <c r="J160" s="356"/>
      <c r="K160" s="356"/>
      <c r="L160" s="248"/>
      <c r="M160" s="248"/>
      <c r="N160" s="8"/>
      <c r="O160" s="376"/>
      <c r="P160" s="249"/>
      <c r="T160" s="249"/>
      <c r="U160" s="249"/>
      <c r="V160" s="249"/>
      <c r="W160" s="249"/>
      <c r="X160" s="249"/>
      <c r="Y160" s="204">
        <f t="shared" si="0"/>
        <v>0</v>
      </c>
    </row>
    <row r="161" spans="1:25" s="252" customFormat="1" ht="12.75" customHeight="1">
      <c r="A161" s="391" t="s">
        <v>1199</v>
      </c>
      <c r="B161" s="6"/>
      <c r="C161" s="247"/>
      <c r="D161" s="236"/>
      <c r="E161" s="247"/>
      <c r="F161" s="247"/>
      <c r="G161" s="356"/>
      <c r="H161" s="356"/>
      <c r="I161" s="356"/>
      <c r="J161" s="356"/>
      <c r="K161" s="356"/>
      <c r="L161" s="248"/>
      <c r="M161" s="248"/>
      <c r="N161" s="8"/>
      <c r="O161" s="376"/>
      <c r="P161" s="249"/>
      <c r="T161" s="249"/>
      <c r="U161" s="249"/>
      <c r="V161" s="249"/>
      <c r="W161" s="249"/>
      <c r="X161" s="249"/>
      <c r="Y161" s="204">
        <f t="shared" si="0"/>
        <v>0</v>
      </c>
    </row>
    <row r="162" spans="1:25" s="252" customFormat="1" ht="12.75" customHeight="1">
      <c r="A162" s="391" t="s">
        <v>1200</v>
      </c>
      <c r="B162" s="6"/>
      <c r="C162" s="247"/>
      <c r="D162" s="236"/>
      <c r="E162" s="247"/>
      <c r="F162" s="247"/>
      <c r="G162" s="356"/>
      <c r="H162" s="356"/>
      <c r="I162" s="356"/>
      <c r="J162" s="356"/>
      <c r="K162" s="356"/>
      <c r="L162" s="248"/>
      <c r="M162" s="248"/>
      <c r="N162" s="8"/>
      <c r="O162" s="376"/>
      <c r="P162" s="249"/>
      <c r="T162" s="249"/>
      <c r="U162" s="249"/>
      <c r="V162" s="249"/>
      <c r="W162" s="249"/>
      <c r="X162" s="249"/>
      <c r="Y162" s="204">
        <f t="shared" si="0"/>
        <v>0</v>
      </c>
    </row>
    <row r="163" spans="1:25" s="252" customFormat="1" ht="12.75" customHeight="1">
      <c r="A163" s="391" t="s">
        <v>1201</v>
      </c>
      <c r="B163" s="6"/>
      <c r="C163" s="247"/>
      <c r="D163" s="236"/>
      <c r="E163" s="247"/>
      <c r="F163" s="247"/>
      <c r="G163" s="356"/>
      <c r="H163" s="356"/>
      <c r="I163" s="356"/>
      <c r="J163" s="356"/>
      <c r="K163" s="356"/>
      <c r="L163" s="248"/>
      <c r="M163" s="248"/>
      <c r="N163" s="8"/>
      <c r="O163" s="376"/>
      <c r="P163" s="249"/>
      <c r="T163" s="249"/>
      <c r="U163" s="249"/>
      <c r="V163" s="249"/>
      <c r="W163" s="249"/>
      <c r="X163" s="249"/>
      <c r="Y163" s="204">
        <f t="shared" si="0"/>
        <v>0</v>
      </c>
    </row>
    <row r="164" spans="1:25" s="252" customFormat="1" ht="13.5" customHeight="1" thickBot="1">
      <c r="A164" s="391" t="s">
        <v>1202</v>
      </c>
      <c r="B164" s="6"/>
      <c r="C164" s="338"/>
      <c r="D164" s="237"/>
      <c r="E164" s="338"/>
      <c r="F164" s="338"/>
      <c r="G164" s="357"/>
      <c r="H164" s="357"/>
      <c r="I164" s="357"/>
      <c r="J164" s="357"/>
      <c r="K164" s="357"/>
      <c r="L164" s="254"/>
      <c r="M164" s="387"/>
      <c r="N164" s="8"/>
      <c r="O164" s="376"/>
      <c r="P164" s="249"/>
      <c r="T164" s="249"/>
      <c r="U164" s="249"/>
      <c r="V164" s="249"/>
      <c r="W164" s="249"/>
      <c r="X164" s="249"/>
      <c r="Y164" s="204">
        <f t="shared" si="0"/>
        <v>0</v>
      </c>
    </row>
    <row r="165" spans="1:25" ht="13.5" customHeight="1" thickBot="1">
      <c r="A165" s="391" t="s">
        <v>1203</v>
      </c>
      <c r="B165" s="6"/>
      <c r="C165" s="338"/>
      <c r="D165" s="237"/>
      <c r="E165" s="338"/>
      <c r="F165" s="338"/>
      <c r="G165" s="357"/>
      <c r="H165" s="357"/>
      <c r="I165" s="357"/>
      <c r="J165" s="357"/>
      <c r="K165" s="357"/>
      <c r="L165" s="254"/>
      <c r="M165" s="387"/>
      <c r="N165" s="8"/>
      <c r="O165" s="376"/>
      <c r="P165" s="64"/>
      <c r="T165"/>
      <c r="U165"/>
      <c r="V165"/>
      <c r="W165" s="65"/>
      <c r="X165" s="64"/>
      <c r="Y165" s="64"/>
    </row>
    <row r="166" spans="1:25" ht="13.5" customHeight="1">
      <c r="A166" s="391" t="s">
        <v>1204</v>
      </c>
      <c r="B166" s="6"/>
      <c r="C166" s="6"/>
      <c r="D166" s="236"/>
      <c r="E166" s="7"/>
      <c r="F166" s="7"/>
      <c r="G166" s="351"/>
      <c r="H166" s="351"/>
      <c r="I166" s="351"/>
      <c r="J166" s="351"/>
      <c r="K166" s="351"/>
      <c r="L166" s="8"/>
      <c r="M166" s="8"/>
      <c r="N166" s="8"/>
      <c r="O166" s="376"/>
      <c r="P166" s="64"/>
      <c r="T166"/>
      <c r="U166"/>
      <c r="V166"/>
      <c r="W166" s="65"/>
      <c r="X166" s="64"/>
      <c r="Y166" s="64"/>
    </row>
    <row r="167" spans="1:25" ht="13.5" customHeight="1" thickBot="1">
      <c r="A167" s="391" t="s">
        <v>1205</v>
      </c>
      <c r="B167" s="73"/>
      <c r="C167" s="73"/>
      <c r="D167" s="78"/>
      <c r="E167" s="73"/>
      <c r="F167" s="73"/>
      <c r="G167" s="348"/>
      <c r="H167" s="348"/>
      <c r="I167" s="348"/>
      <c r="J167" s="348"/>
      <c r="K167" s="348"/>
      <c r="L167" s="74"/>
      <c r="M167" s="388"/>
      <c r="N167" s="8"/>
      <c r="O167" s="376"/>
      <c r="P167" s="64"/>
      <c r="T167"/>
      <c r="U167"/>
      <c r="V167"/>
      <c r="W167" s="65"/>
      <c r="X167" s="64"/>
      <c r="Y167" s="64"/>
    </row>
    <row r="168" spans="1:25" ht="15.75">
      <c r="A168" s="391" t="s">
        <v>1206</v>
      </c>
      <c r="B168" s="6"/>
      <c r="C168" s="202"/>
      <c r="D168" s="238"/>
      <c r="E168" s="202"/>
      <c r="F168" s="202"/>
      <c r="G168" s="349"/>
      <c r="H168" s="349"/>
      <c r="I168" s="349"/>
      <c r="J168" s="349"/>
      <c r="K168" s="349"/>
      <c r="L168" s="51"/>
      <c r="M168" s="386"/>
      <c r="N168" s="8"/>
      <c r="O168" s="376"/>
      <c r="P168" s="64"/>
      <c r="T168"/>
      <c r="U168"/>
      <c r="V168"/>
      <c r="W168" s="65"/>
      <c r="X168" s="64"/>
      <c r="Y168" s="64"/>
    </row>
    <row r="169" spans="1:25" ht="12.75" customHeight="1">
      <c r="A169" s="391" t="s">
        <v>1207</v>
      </c>
      <c r="B169" s="6"/>
      <c r="C169" s="6"/>
      <c r="D169" s="236"/>
      <c r="E169" s="7"/>
      <c r="F169" s="7"/>
      <c r="G169" s="351"/>
      <c r="H169" s="351"/>
      <c r="I169" s="351"/>
      <c r="J169" s="351"/>
      <c r="K169" s="351"/>
      <c r="L169" s="50"/>
      <c r="M169" s="50"/>
      <c r="N169" s="8"/>
      <c r="O169" s="376"/>
      <c r="P169" s="64"/>
      <c r="T169"/>
      <c r="U169"/>
      <c r="V169"/>
      <c r="W169" s="65"/>
      <c r="X169" s="64"/>
      <c r="Y169" s="64"/>
    </row>
    <row r="170" spans="1:25" ht="12.75" customHeight="1">
      <c r="A170" s="391" t="s">
        <v>1208</v>
      </c>
      <c r="B170" s="6"/>
      <c r="C170" s="6"/>
      <c r="D170" s="236"/>
      <c r="E170" s="7"/>
      <c r="F170" s="7"/>
      <c r="G170" s="351"/>
      <c r="H170" s="351"/>
      <c r="I170" s="351"/>
      <c r="J170" s="351"/>
      <c r="K170" s="351"/>
      <c r="L170" s="50"/>
      <c r="M170" s="50"/>
      <c r="N170" s="8"/>
      <c r="O170" s="376"/>
      <c r="P170" s="64"/>
      <c r="T170"/>
      <c r="U170"/>
      <c r="V170"/>
      <c r="W170" s="65"/>
      <c r="X170" s="64"/>
      <c r="Y170" s="64"/>
    </row>
    <row r="171" spans="1:25" ht="12.75" customHeight="1">
      <c r="A171" s="391" t="s">
        <v>1209</v>
      </c>
      <c r="B171" s="6"/>
      <c r="C171" s="6"/>
      <c r="D171" s="236"/>
      <c r="E171" s="7"/>
      <c r="F171" s="7"/>
      <c r="G171" s="351"/>
      <c r="H171" s="351"/>
      <c r="I171" s="351"/>
      <c r="J171" s="351"/>
      <c r="K171" s="351"/>
      <c r="L171" s="50"/>
      <c r="M171" s="50"/>
      <c r="N171" s="8"/>
      <c r="O171" s="376"/>
      <c r="P171" s="64"/>
      <c r="T171"/>
      <c r="U171"/>
      <c r="V171"/>
      <c r="W171" s="65"/>
      <c r="X171" s="64"/>
      <c r="Y171" s="64"/>
    </row>
    <row r="172" spans="1:25" ht="12.75" customHeight="1">
      <c r="A172" s="391" t="s">
        <v>1210</v>
      </c>
      <c r="B172" s="6"/>
      <c r="C172" s="6"/>
      <c r="D172" s="236"/>
      <c r="E172" s="6"/>
      <c r="F172" s="6"/>
      <c r="G172" s="350"/>
      <c r="H172" s="350"/>
      <c r="I172" s="350"/>
      <c r="J172" s="350"/>
      <c r="K172" s="350"/>
      <c r="L172" s="50"/>
      <c r="M172" s="50"/>
      <c r="N172" s="8"/>
      <c r="O172" s="376"/>
      <c r="P172" s="64"/>
      <c r="T172"/>
      <c r="U172"/>
      <c r="V172"/>
      <c r="W172" s="65"/>
      <c r="X172" s="64"/>
      <c r="Y172" s="64"/>
    </row>
    <row r="173" spans="1:25" ht="15.75">
      <c r="A173" s="391" t="s">
        <v>1211</v>
      </c>
      <c r="B173" s="6"/>
      <c r="C173" s="6"/>
      <c r="D173" s="236"/>
      <c r="E173" s="6"/>
      <c r="F173" s="6"/>
      <c r="G173" s="350"/>
      <c r="H173" s="350"/>
      <c r="I173" s="350"/>
      <c r="J173" s="350"/>
      <c r="K173" s="350"/>
      <c r="L173" s="50"/>
      <c r="M173" s="50"/>
      <c r="N173" s="8"/>
      <c r="O173" s="376"/>
      <c r="P173" s="64"/>
      <c r="T173"/>
      <c r="U173"/>
      <c r="V173"/>
      <c r="W173" s="65"/>
      <c r="X173" s="64"/>
      <c r="Y173" s="64"/>
    </row>
    <row r="174" spans="1:25" ht="12.75" customHeight="1">
      <c r="A174" s="391" t="s">
        <v>1212</v>
      </c>
      <c r="B174" s="6"/>
      <c r="C174" s="6"/>
      <c r="D174" s="236"/>
      <c r="E174" s="6"/>
      <c r="F174" s="6"/>
      <c r="G174" s="350"/>
      <c r="H174" s="350"/>
      <c r="I174" s="350"/>
      <c r="J174" s="350"/>
      <c r="K174" s="350"/>
      <c r="L174" s="50"/>
      <c r="M174" s="50"/>
      <c r="N174" s="8"/>
      <c r="O174" s="376"/>
      <c r="P174" s="64"/>
      <c r="T174"/>
      <c r="U174"/>
      <c r="V174"/>
      <c r="W174" s="65"/>
      <c r="X174" s="64"/>
      <c r="Y174" s="64"/>
    </row>
    <row r="175" spans="1:25" ht="12.75" customHeight="1">
      <c r="A175" s="391" t="s">
        <v>1213</v>
      </c>
      <c r="B175" s="6"/>
      <c r="C175" s="6"/>
      <c r="D175" s="236"/>
      <c r="E175" s="6"/>
      <c r="F175" s="6"/>
      <c r="G175" s="350"/>
      <c r="H175" s="350"/>
      <c r="I175" s="350"/>
      <c r="J175" s="350"/>
      <c r="K175" s="350"/>
      <c r="L175" s="50"/>
      <c r="M175" s="50"/>
      <c r="N175" s="8"/>
      <c r="O175" s="376"/>
      <c r="P175" s="64"/>
      <c r="T175"/>
      <c r="U175"/>
      <c r="V175"/>
      <c r="W175" s="65"/>
      <c r="X175" s="64"/>
      <c r="Y175" s="64"/>
    </row>
    <row r="176" spans="1:25" ht="25.5" customHeight="1">
      <c r="A176" s="398" t="s">
        <v>1262</v>
      </c>
      <c r="B176" s="6"/>
      <c r="C176" s="6"/>
      <c r="D176" s="236"/>
      <c r="E176" s="7"/>
      <c r="F176" s="7"/>
      <c r="G176" s="351"/>
      <c r="H176" s="351"/>
      <c r="I176" s="351"/>
      <c r="J176" s="351"/>
      <c r="K176" s="351"/>
      <c r="L176" s="50"/>
      <c r="M176" s="50"/>
      <c r="N176" s="8"/>
      <c r="O176" s="376"/>
      <c r="P176"/>
      <c r="T176"/>
      <c r="U176"/>
      <c r="V176"/>
      <c r="W176"/>
      <c r="X176"/>
      <c r="Y176"/>
    </row>
    <row r="177" spans="1:25" ht="12.75" customHeight="1">
      <c r="A177" s="391" t="s">
        <v>1214</v>
      </c>
      <c r="B177" s="6"/>
      <c r="C177" s="6"/>
      <c r="D177" s="236"/>
      <c r="E177" s="7"/>
      <c r="F177" s="7"/>
      <c r="G177" s="351"/>
      <c r="H177" s="351"/>
      <c r="I177" s="351"/>
      <c r="J177" s="351"/>
      <c r="K177" s="351"/>
      <c r="L177" s="50"/>
      <c r="M177" s="50"/>
      <c r="N177" s="8"/>
      <c r="O177" s="376"/>
      <c r="P177"/>
      <c r="T177"/>
      <c r="U177"/>
      <c r="V177"/>
      <c r="W177"/>
      <c r="X177"/>
      <c r="Y177"/>
    </row>
    <row r="178" spans="1:25" ht="12.75" customHeight="1">
      <c r="A178" s="391" t="s">
        <v>1215</v>
      </c>
      <c r="B178" s="6"/>
      <c r="C178" s="6"/>
      <c r="D178" s="236"/>
      <c r="E178" s="6"/>
      <c r="F178" s="6"/>
      <c r="G178" s="350"/>
      <c r="H178" s="350"/>
      <c r="I178" s="350"/>
      <c r="J178" s="350"/>
      <c r="K178" s="350"/>
      <c r="L178" s="50"/>
      <c r="M178" s="50"/>
      <c r="N178" s="8"/>
      <c r="O178" s="376"/>
      <c r="P178"/>
      <c r="T178"/>
      <c r="U178"/>
      <c r="V178"/>
      <c r="W178"/>
      <c r="X178"/>
      <c r="Y178"/>
    </row>
    <row r="179" spans="1:25" ht="12.75" customHeight="1">
      <c r="A179" s="391" t="s">
        <v>1216</v>
      </c>
      <c r="B179" s="6"/>
      <c r="C179" s="6"/>
      <c r="D179" s="236"/>
      <c r="E179" s="6"/>
      <c r="F179" s="6"/>
      <c r="G179" s="350"/>
      <c r="H179" s="350"/>
      <c r="I179" s="350"/>
      <c r="J179" s="350"/>
      <c r="K179" s="350"/>
      <c r="L179" s="50"/>
      <c r="M179" s="50"/>
      <c r="N179" s="8"/>
      <c r="O179" s="376"/>
      <c r="P179"/>
      <c r="T179"/>
      <c r="U179"/>
      <c r="V179"/>
      <c r="W179"/>
      <c r="X179"/>
      <c r="Y179"/>
    </row>
    <row r="180" spans="1:25" ht="12.75" customHeight="1">
      <c r="A180" s="391" t="s">
        <v>1217</v>
      </c>
      <c r="B180" s="6"/>
      <c r="C180" s="6"/>
      <c r="D180" s="236"/>
      <c r="E180" s="6"/>
      <c r="F180" s="6"/>
      <c r="G180" s="350"/>
      <c r="H180" s="350"/>
      <c r="I180" s="350"/>
      <c r="J180" s="350"/>
      <c r="K180" s="350"/>
      <c r="L180" s="50"/>
      <c r="M180" s="50"/>
      <c r="N180" s="8"/>
      <c r="O180" s="376"/>
      <c r="P180"/>
      <c r="T180"/>
      <c r="U180"/>
      <c r="V180"/>
      <c r="W180"/>
      <c r="X180"/>
      <c r="Y180"/>
    </row>
    <row r="181" spans="1:25" ht="12.75" customHeight="1">
      <c r="A181" s="391" t="s">
        <v>1218</v>
      </c>
      <c r="B181" s="6"/>
      <c r="C181" s="6"/>
      <c r="D181" s="236"/>
      <c r="E181" s="6"/>
      <c r="F181" s="6"/>
      <c r="G181" s="350"/>
      <c r="H181" s="350"/>
      <c r="I181" s="350"/>
      <c r="J181" s="350"/>
      <c r="K181" s="350"/>
      <c r="L181" s="50"/>
      <c r="M181" s="50"/>
      <c r="N181" s="8"/>
      <c r="O181" s="376"/>
      <c r="P181" s="64"/>
      <c r="T181"/>
      <c r="U181"/>
      <c r="V181"/>
      <c r="W181" s="65"/>
      <c r="X181" s="64"/>
      <c r="Y181" s="64"/>
    </row>
    <row r="182" spans="1:25" ht="12.75" customHeight="1">
      <c r="A182" s="391" t="s">
        <v>1219</v>
      </c>
      <c r="B182" s="6"/>
      <c r="C182" s="6"/>
      <c r="D182" s="236"/>
      <c r="E182" s="7"/>
      <c r="F182" s="7"/>
      <c r="G182" s="351"/>
      <c r="H182" s="351"/>
      <c r="I182" s="351"/>
      <c r="J182" s="351"/>
      <c r="K182" s="351"/>
      <c r="L182" s="50"/>
      <c r="M182" s="50"/>
      <c r="N182" s="8"/>
      <c r="O182" s="376"/>
      <c r="P182" s="64"/>
      <c r="T182"/>
      <c r="U182"/>
      <c r="V182"/>
      <c r="W182" s="65"/>
      <c r="X182" s="64"/>
      <c r="Y182" s="64"/>
    </row>
    <row r="183" spans="1:25" ht="12.75" customHeight="1">
      <c r="A183" s="391" t="s">
        <v>1220</v>
      </c>
      <c r="B183" s="6"/>
      <c r="C183" s="6"/>
      <c r="D183" s="236"/>
      <c r="E183" s="6"/>
      <c r="F183" s="6"/>
      <c r="G183" s="350"/>
      <c r="H183" s="350"/>
      <c r="I183" s="350"/>
      <c r="J183" s="350"/>
      <c r="K183" s="350"/>
      <c r="L183" s="50"/>
      <c r="M183" s="50"/>
      <c r="N183" s="8"/>
      <c r="O183" s="376"/>
      <c r="P183" s="64"/>
      <c r="T183"/>
      <c r="U183"/>
      <c r="V183"/>
      <c r="W183" s="65"/>
      <c r="X183" s="64"/>
      <c r="Y183" s="64"/>
    </row>
    <row r="184" spans="1:25" ht="12.75" customHeight="1">
      <c r="A184" s="391" t="s">
        <v>1221</v>
      </c>
      <c r="B184" s="6"/>
      <c r="C184" s="6"/>
      <c r="D184" s="236"/>
      <c r="E184" s="6"/>
      <c r="F184" s="6"/>
      <c r="G184" s="350"/>
      <c r="H184" s="350"/>
      <c r="I184" s="350"/>
      <c r="J184" s="350"/>
      <c r="K184" s="350"/>
      <c r="L184" s="50"/>
      <c r="M184" s="50"/>
      <c r="N184" s="8"/>
      <c r="O184" s="376"/>
      <c r="P184" s="64"/>
      <c r="T184"/>
      <c r="U184"/>
      <c r="V184"/>
      <c r="W184" s="65"/>
      <c r="X184" s="64"/>
      <c r="Y184" s="64"/>
    </row>
    <row r="185" spans="1:25" ht="12.75" customHeight="1">
      <c r="A185" s="391" t="s">
        <v>1222</v>
      </c>
      <c r="B185" s="6"/>
      <c r="C185" s="6"/>
      <c r="D185" s="236"/>
      <c r="E185" s="6"/>
      <c r="F185" s="6"/>
      <c r="G185" s="350"/>
      <c r="H185" s="350"/>
      <c r="I185" s="350"/>
      <c r="J185" s="350"/>
      <c r="K185" s="350"/>
      <c r="L185" s="50"/>
      <c r="M185" s="50"/>
      <c r="N185" s="8"/>
      <c r="O185" s="376"/>
      <c r="P185" s="64"/>
      <c r="T185"/>
      <c r="U185"/>
      <c r="V185"/>
      <c r="W185" s="65"/>
      <c r="X185" s="64"/>
      <c r="Y185" s="64"/>
    </row>
    <row r="186" spans="1:25" ht="12.75" customHeight="1">
      <c r="A186" s="391" t="s">
        <v>1223</v>
      </c>
      <c r="B186" s="6"/>
      <c r="C186" s="6"/>
      <c r="D186" s="236"/>
      <c r="E186" s="7"/>
      <c r="F186" s="7"/>
      <c r="G186" s="351"/>
      <c r="H186" s="351"/>
      <c r="I186" s="351"/>
      <c r="J186" s="351"/>
      <c r="K186" s="351"/>
      <c r="L186" s="50"/>
      <c r="M186" s="50"/>
      <c r="N186" s="8"/>
      <c r="O186" s="376"/>
      <c r="P186" s="64"/>
      <c r="T186"/>
      <c r="U186"/>
      <c r="V186"/>
      <c r="W186" s="65"/>
      <c r="X186" s="64"/>
      <c r="Y186" s="64"/>
    </row>
    <row r="187" spans="1:25" ht="12.75" customHeight="1">
      <c r="A187" s="391" t="s">
        <v>1224</v>
      </c>
      <c r="B187" s="6"/>
      <c r="C187" s="6"/>
      <c r="D187" s="236"/>
      <c r="E187" s="6"/>
      <c r="F187" s="6"/>
      <c r="G187" s="350"/>
      <c r="H187" s="350"/>
      <c r="I187" s="350"/>
      <c r="J187" s="350"/>
      <c r="K187" s="350"/>
      <c r="L187" s="50"/>
      <c r="M187" s="50"/>
      <c r="N187" s="8"/>
      <c r="O187" s="376"/>
      <c r="P187" s="64"/>
      <c r="T187"/>
      <c r="U187"/>
      <c r="V187"/>
      <c r="W187" s="65"/>
      <c r="X187" s="64"/>
      <c r="Y187" s="64"/>
    </row>
    <row r="188" spans="1:25" ht="12.75" customHeight="1">
      <c r="A188" s="391" t="s">
        <v>1225</v>
      </c>
      <c r="B188" s="6"/>
      <c r="C188" s="6"/>
      <c r="D188" s="236"/>
      <c r="E188" s="6"/>
      <c r="F188" s="6"/>
      <c r="G188" s="350"/>
      <c r="H188" s="350"/>
      <c r="I188" s="350"/>
      <c r="J188" s="350"/>
      <c r="K188" s="350"/>
      <c r="L188" s="50"/>
      <c r="M188" s="50"/>
      <c r="N188" s="8"/>
      <c r="O188" s="376"/>
      <c r="P188" s="64"/>
      <c r="T188"/>
      <c r="U188"/>
      <c r="V188"/>
      <c r="W188" s="65"/>
      <c r="X188" s="64"/>
      <c r="Y188" s="64"/>
    </row>
    <row r="189" spans="1:25" ht="12.75" customHeight="1">
      <c r="A189" s="391" t="s">
        <v>1226</v>
      </c>
      <c r="B189" s="6"/>
      <c r="C189" s="6"/>
      <c r="D189" s="236"/>
      <c r="E189" s="7"/>
      <c r="F189" s="7"/>
      <c r="G189" s="351"/>
      <c r="H189" s="351"/>
      <c r="I189" s="351"/>
      <c r="J189" s="351"/>
      <c r="K189" s="351"/>
      <c r="L189" s="50"/>
      <c r="M189" s="50"/>
      <c r="N189" s="8"/>
      <c r="O189" s="376"/>
      <c r="P189" s="64"/>
      <c r="T189"/>
      <c r="U189"/>
      <c r="V189"/>
      <c r="W189" s="65"/>
      <c r="X189" s="64"/>
      <c r="Y189" s="64"/>
    </row>
    <row r="190" spans="1:25" ht="12.75" customHeight="1">
      <c r="A190" s="391" t="s">
        <v>1227</v>
      </c>
      <c r="B190" s="6"/>
      <c r="C190" s="6"/>
      <c r="D190" s="236"/>
      <c r="E190" s="7"/>
      <c r="F190" s="7"/>
      <c r="G190" s="351"/>
      <c r="H190" s="351"/>
      <c r="I190" s="351"/>
      <c r="J190" s="351"/>
      <c r="K190" s="351"/>
      <c r="L190" s="50"/>
      <c r="M190" s="50"/>
      <c r="N190" s="8"/>
      <c r="O190" s="376"/>
      <c r="P190" s="64"/>
      <c r="T190"/>
      <c r="U190"/>
      <c r="V190"/>
      <c r="W190" s="65"/>
      <c r="X190" s="64"/>
      <c r="Y190" s="64"/>
    </row>
    <row r="191" spans="1:25" ht="12.75" customHeight="1">
      <c r="A191" s="391" t="s">
        <v>1228</v>
      </c>
      <c r="B191" s="6"/>
      <c r="C191" s="6"/>
      <c r="D191" s="236"/>
      <c r="E191" s="7"/>
      <c r="F191" s="7"/>
      <c r="G191" s="351"/>
      <c r="H191" s="351"/>
      <c r="I191" s="351"/>
      <c r="J191" s="351"/>
      <c r="K191" s="351"/>
      <c r="L191" s="50"/>
      <c r="M191" s="50"/>
      <c r="N191" s="8"/>
      <c r="O191" s="376"/>
      <c r="P191" s="64"/>
      <c r="T191"/>
      <c r="U191"/>
      <c r="V191"/>
      <c r="W191" s="65"/>
      <c r="X191" s="64"/>
      <c r="Y191" s="64"/>
    </row>
    <row r="192" spans="1:25" ht="12.75" customHeight="1">
      <c r="A192" s="391" t="s">
        <v>1229</v>
      </c>
      <c r="B192" s="6"/>
      <c r="C192" s="6"/>
      <c r="D192" s="236"/>
      <c r="E192" s="6"/>
      <c r="F192" s="6"/>
      <c r="G192" s="350"/>
      <c r="H192" s="350"/>
      <c r="I192" s="350"/>
      <c r="J192" s="350"/>
      <c r="K192" s="350"/>
      <c r="L192" s="50"/>
      <c r="M192" s="50"/>
      <c r="N192" s="8"/>
      <c r="O192" s="376"/>
      <c r="P192" s="64"/>
      <c r="T192"/>
      <c r="U192"/>
      <c r="V192"/>
      <c r="W192" s="65"/>
      <c r="X192" s="64"/>
      <c r="Y192" s="64"/>
    </row>
    <row r="193" spans="1:25" ht="12.75" customHeight="1">
      <c r="A193" s="391" t="s">
        <v>1230</v>
      </c>
      <c r="B193" s="6"/>
      <c r="C193" s="6"/>
      <c r="D193" s="236"/>
      <c r="E193" s="7"/>
      <c r="F193" s="7"/>
      <c r="G193" s="351"/>
      <c r="H193" s="351"/>
      <c r="I193" s="351"/>
      <c r="J193" s="351"/>
      <c r="K193" s="351"/>
      <c r="L193" s="50"/>
      <c r="M193" s="50"/>
      <c r="N193" s="8"/>
      <c r="O193" s="376"/>
      <c r="P193" s="64"/>
      <c r="T193"/>
      <c r="U193"/>
      <c r="V193"/>
      <c r="W193" s="65"/>
      <c r="X193" s="64"/>
      <c r="Y193" s="64"/>
    </row>
    <row r="194" spans="1:25" ht="12.75" customHeight="1">
      <c r="A194" s="391" t="s">
        <v>1231</v>
      </c>
      <c r="B194" s="6"/>
      <c r="C194" s="6"/>
      <c r="D194" s="236"/>
      <c r="E194" s="10"/>
      <c r="F194" s="7"/>
      <c r="G194" s="351"/>
      <c r="H194" s="351"/>
      <c r="I194" s="351"/>
      <c r="J194" s="351"/>
      <c r="K194" s="351"/>
      <c r="L194" s="50"/>
      <c r="M194" s="50"/>
      <c r="N194" s="8"/>
      <c r="O194" s="376"/>
      <c r="P194" s="64"/>
      <c r="T194"/>
      <c r="U194"/>
      <c r="V194"/>
      <c r="W194" s="65"/>
      <c r="X194" s="64"/>
      <c r="Y194" s="64"/>
    </row>
    <row r="195" spans="1:25" ht="12.75" customHeight="1">
      <c r="A195" s="391" t="s">
        <v>1232</v>
      </c>
      <c r="B195" s="6"/>
      <c r="C195" s="6"/>
      <c r="D195" s="236"/>
      <c r="E195" s="7"/>
      <c r="F195" s="7"/>
      <c r="G195" s="351"/>
      <c r="H195" s="351"/>
      <c r="I195" s="351"/>
      <c r="J195" s="351"/>
      <c r="K195" s="351"/>
      <c r="L195" s="50"/>
      <c r="M195" s="50"/>
      <c r="N195" s="8"/>
      <c r="O195" s="376"/>
      <c r="P195" s="64"/>
      <c r="T195"/>
      <c r="U195"/>
      <c r="V195"/>
      <c r="W195" s="65"/>
      <c r="X195" s="64"/>
      <c r="Y195" s="64"/>
    </row>
    <row r="196" spans="1:25" ht="12.75" customHeight="1">
      <c r="A196" s="391" t="s">
        <v>1233</v>
      </c>
      <c r="B196" s="6"/>
      <c r="C196" s="6"/>
      <c r="D196" s="236"/>
      <c r="E196" s="7"/>
      <c r="F196" s="7"/>
      <c r="G196" s="351"/>
      <c r="H196" s="351"/>
      <c r="I196" s="351"/>
      <c r="J196" s="351"/>
      <c r="K196" s="351"/>
      <c r="L196" s="50"/>
      <c r="M196" s="50"/>
      <c r="N196" s="8"/>
      <c r="O196" s="376"/>
      <c r="P196" s="64"/>
      <c r="T196"/>
      <c r="U196"/>
      <c r="V196"/>
      <c r="W196" s="65"/>
      <c r="X196" s="64"/>
      <c r="Y196" s="64"/>
    </row>
    <row r="197" spans="1:25" ht="12.75" customHeight="1">
      <c r="A197" s="391" t="s">
        <v>1234</v>
      </c>
      <c r="B197" s="6"/>
      <c r="C197" s="6"/>
      <c r="D197" s="236"/>
      <c r="E197" s="7"/>
      <c r="F197" s="7"/>
      <c r="G197" s="351"/>
      <c r="H197" s="351"/>
      <c r="I197" s="351"/>
      <c r="J197" s="351"/>
      <c r="K197" s="351"/>
      <c r="L197" s="50"/>
      <c r="M197" s="50"/>
      <c r="N197" s="8"/>
      <c r="O197" s="376"/>
      <c r="P197" s="64"/>
      <c r="T197"/>
      <c r="U197"/>
      <c r="V197"/>
      <c r="W197" s="65"/>
      <c r="X197" s="64"/>
      <c r="Y197" s="64"/>
    </row>
    <row r="198" spans="1:25" ht="12.75" customHeight="1">
      <c r="A198" s="391" t="s">
        <v>1235</v>
      </c>
      <c r="B198" s="6"/>
      <c r="C198" s="6"/>
      <c r="D198" s="236"/>
      <c r="E198" s="7"/>
      <c r="F198" s="7"/>
      <c r="G198" s="351"/>
      <c r="H198" s="351"/>
      <c r="I198" s="351"/>
      <c r="J198" s="351"/>
      <c r="K198" s="351"/>
      <c r="L198" s="50"/>
      <c r="M198" s="50"/>
      <c r="N198" s="8"/>
      <c r="O198" s="376"/>
      <c r="P198" s="64"/>
      <c r="T198"/>
      <c r="U198"/>
      <c r="V198"/>
      <c r="W198" s="65"/>
      <c r="X198" s="64"/>
      <c r="Y198" s="64"/>
    </row>
    <row r="199" spans="1:25" ht="12.75" customHeight="1">
      <c r="A199" s="391" t="s">
        <v>1236</v>
      </c>
      <c r="B199" s="6"/>
      <c r="C199" s="6"/>
      <c r="D199" s="236"/>
      <c r="E199" s="7"/>
      <c r="F199" s="7"/>
      <c r="G199" s="351"/>
      <c r="H199" s="351"/>
      <c r="I199" s="351"/>
      <c r="J199" s="351"/>
      <c r="K199" s="351"/>
      <c r="L199" s="50"/>
      <c r="M199" s="50"/>
      <c r="N199" s="8"/>
      <c r="O199" s="376"/>
      <c r="P199" s="64"/>
      <c r="T199"/>
      <c r="U199"/>
      <c r="V199"/>
      <c r="W199" s="65"/>
      <c r="X199" s="64"/>
      <c r="Y199" s="64"/>
    </row>
    <row r="200" spans="1:25" ht="12.75" customHeight="1">
      <c r="A200" s="391" t="s">
        <v>1237</v>
      </c>
      <c r="B200" s="6"/>
      <c r="C200" s="6"/>
      <c r="D200" s="236"/>
      <c r="E200" s="7"/>
      <c r="F200" s="7"/>
      <c r="G200" s="351"/>
      <c r="H200" s="351"/>
      <c r="I200" s="351"/>
      <c r="J200" s="351"/>
      <c r="K200" s="351"/>
      <c r="L200" s="50"/>
      <c r="M200" s="50"/>
      <c r="N200" s="8"/>
      <c r="O200" s="376"/>
      <c r="P200" s="64"/>
      <c r="T200"/>
      <c r="U200"/>
      <c r="V200"/>
      <c r="W200" s="65"/>
      <c r="X200" s="64"/>
      <c r="Y200" s="64"/>
    </row>
    <row r="201" spans="1:25" ht="12.75" customHeight="1">
      <c r="A201" s="391" t="s">
        <v>1238</v>
      </c>
      <c r="B201" s="6"/>
      <c r="C201" s="6"/>
      <c r="D201" s="236"/>
      <c r="E201" s="7"/>
      <c r="F201" s="7"/>
      <c r="G201" s="351"/>
      <c r="H201" s="351"/>
      <c r="I201" s="351"/>
      <c r="J201" s="351"/>
      <c r="K201" s="351"/>
      <c r="L201" s="50"/>
      <c r="M201" s="50"/>
      <c r="N201" s="8"/>
      <c r="O201" s="376"/>
      <c r="P201" s="64"/>
      <c r="T201"/>
      <c r="U201"/>
      <c r="V201"/>
      <c r="W201" s="65"/>
      <c r="X201" s="64"/>
      <c r="Y201" s="64"/>
    </row>
    <row r="202" spans="1:25" ht="12.75" customHeight="1">
      <c r="A202" s="391" t="s">
        <v>1239</v>
      </c>
      <c r="B202" s="6"/>
      <c r="C202" s="6"/>
      <c r="D202" s="236"/>
      <c r="E202" s="7"/>
      <c r="F202" s="7"/>
      <c r="G202" s="351"/>
      <c r="H202" s="351"/>
      <c r="I202" s="351"/>
      <c r="J202" s="351"/>
      <c r="K202" s="351"/>
      <c r="L202" s="50"/>
      <c r="M202" s="50"/>
      <c r="N202" s="8"/>
      <c r="O202" s="376"/>
      <c r="P202" s="64"/>
      <c r="T202"/>
      <c r="U202"/>
      <c r="V202"/>
      <c r="W202" s="65"/>
      <c r="X202" s="64"/>
      <c r="Y202" s="64"/>
    </row>
    <row r="203" spans="1:25" ht="12.75" customHeight="1">
      <c r="A203" s="391" t="s">
        <v>1240</v>
      </c>
      <c r="B203" s="6"/>
      <c r="C203" s="6"/>
      <c r="D203" s="236"/>
      <c r="E203" s="7"/>
      <c r="F203" s="7"/>
      <c r="G203" s="351"/>
      <c r="H203" s="351"/>
      <c r="I203" s="351"/>
      <c r="J203" s="351"/>
      <c r="K203" s="351"/>
      <c r="L203" s="50"/>
      <c r="M203" s="50"/>
      <c r="N203" s="8"/>
      <c r="O203" s="376"/>
      <c r="P203" s="64"/>
      <c r="T203"/>
      <c r="U203"/>
      <c r="V203"/>
      <c r="W203" s="65"/>
      <c r="X203" s="64"/>
      <c r="Y203" s="64"/>
    </row>
    <row r="204" spans="1:25" ht="12.75" customHeight="1">
      <c r="A204" s="391" t="s">
        <v>1241</v>
      </c>
      <c r="B204" s="6"/>
      <c r="C204" s="6"/>
      <c r="D204" s="236"/>
      <c r="E204" s="7"/>
      <c r="F204" s="7"/>
      <c r="G204" s="351"/>
      <c r="H204" s="351"/>
      <c r="I204" s="351"/>
      <c r="J204" s="351"/>
      <c r="K204" s="351"/>
      <c r="L204" s="50"/>
      <c r="M204" s="50"/>
      <c r="N204" s="8"/>
      <c r="O204" s="376"/>
      <c r="P204" s="64"/>
      <c r="T204"/>
      <c r="U204"/>
      <c r="V204"/>
      <c r="W204" s="65"/>
      <c r="X204" s="64"/>
      <c r="Y204" s="64"/>
    </row>
    <row r="205" spans="1:25" ht="12.75" customHeight="1">
      <c r="A205" s="391" t="s">
        <v>1242</v>
      </c>
      <c r="B205" s="6"/>
      <c r="C205" s="6"/>
      <c r="D205" s="236"/>
      <c r="E205" s="7"/>
      <c r="F205" s="7"/>
      <c r="G205" s="351"/>
      <c r="H205" s="351"/>
      <c r="I205" s="351"/>
      <c r="J205" s="351"/>
      <c r="K205" s="351"/>
      <c r="L205" s="8"/>
      <c r="M205" s="8"/>
      <c r="N205" s="8"/>
      <c r="O205" s="376"/>
      <c r="P205" s="64"/>
      <c r="T205"/>
      <c r="U205"/>
      <c r="V205"/>
      <c r="W205" s="65"/>
      <c r="X205" s="64"/>
      <c r="Y205" s="64"/>
    </row>
    <row r="206" spans="1:25" ht="11.25" customHeight="1">
      <c r="A206" s="391" t="s">
        <v>1243</v>
      </c>
      <c r="B206" s="6"/>
      <c r="C206" s="6"/>
      <c r="D206" s="236"/>
      <c r="E206" s="7"/>
      <c r="F206" s="7"/>
      <c r="G206" s="351"/>
      <c r="H206" s="351"/>
      <c r="I206" s="351"/>
      <c r="J206" s="351"/>
      <c r="K206" s="351"/>
      <c r="L206" s="8"/>
      <c r="M206" s="8"/>
      <c r="N206" s="8"/>
      <c r="O206" s="376"/>
      <c r="P206" s="64"/>
      <c r="T206"/>
      <c r="U206"/>
      <c r="V206"/>
      <c r="W206" s="65"/>
      <c r="X206" s="64"/>
      <c r="Y206" s="64"/>
    </row>
    <row r="207" spans="1:25" ht="12.75" customHeight="1">
      <c r="A207" s="391" t="s">
        <v>1244</v>
      </c>
      <c r="B207" s="6"/>
      <c r="C207" s="6"/>
      <c r="D207" s="236"/>
      <c r="E207" s="7"/>
      <c r="F207" s="7"/>
      <c r="G207" s="351"/>
      <c r="H207" s="351"/>
      <c r="I207" s="351"/>
      <c r="J207" s="351"/>
      <c r="K207" s="351"/>
      <c r="L207" s="8"/>
      <c r="M207" s="8"/>
      <c r="N207" s="8"/>
      <c r="O207" s="376"/>
      <c r="P207" s="64"/>
      <c r="T207"/>
      <c r="U207"/>
      <c r="V207"/>
      <c r="W207" s="65"/>
      <c r="X207" s="64"/>
      <c r="Y207" s="64"/>
    </row>
    <row r="208" spans="1:25" ht="12.75" customHeight="1">
      <c r="A208" s="391" t="s">
        <v>1245</v>
      </c>
      <c r="B208" s="6"/>
      <c r="C208" s="6"/>
      <c r="D208" s="236"/>
      <c r="E208" s="7"/>
      <c r="F208" s="7"/>
      <c r="G208" s="351"/>
      <c r="H208" s="351"/>
      <c r="I208" s="351"/>
      <c r="J208" s="351"/>
      <c r="K208" s="351"/>
      <c r="L208" s="8"/>
      <c r="M208" s="8"/>
      <c r="N208" s="8"/>
      <c r="O208" s="376"/>
      <c r="P208" s="64"/>
      <c r="T208"/>
      <c r="U208"/>
      <c r="V208"/>
      <c r="W208" s="65"/>
      <c r="X208" s="64"/>
      <c r="Y208" s="64"/>
    </row>
    <row r="209" spans="1:25" ht="25.5">
      <c r="A209" s="398" t="s">
        <v>1263</v>
      </c>
      <c r="B209" s="11"/>
      <c r="C209" s="6"/>
      <c r="D209" s="236"/>
      <c r="E209" s="6"/>
      <c r="F209" s="6"/>
      <c r="G209" s="350"/>
      <c r="H209" s="350"/>
      <c r="I209" s="350"/>
      <c r="J209" s="350"/>
      <c r="K209" s="350"/>
      <c r="L209" s="50"/>
      <c r="M209" s="50"/>
      <c r="N209" s="8"/>
      <c r="O209" s="376"/>
      <c r="P209" s="64"/>
      <c r="T209"/>
      <c r="U209"/>
      <c r="V209"/>
      <c r="W209" s="65"/>
      <c r="X209" s="64"/>
      <c r="Y209" s="64"/>
    </row>
    <row r="210" spans="1:25" ht="12.75" customHeight="1">
      <c r="A210" s="391" t="s">
        <v>1246</v>
      </c>
      <c r="B210" s="6"/>
      <c r="C210" s="6"/>
      <c r="D210" s="236"/>
      <c r="E210" s="7"/>
      <c r="F210" s="7"/>
      <c r="G210" s="351"/>
      <c r="H210" s="351"/>
      <c r="I210" s="351"/>
      <c r="J210" s="351"/>
      <c r="K210" s="351"/>
      <c r="L210" s="50"/>
      <c r="M210" s="50"/>
      <c r="N210" s="8"/>
      <c r="O210" s="376"/>
      <c r="P210" s="64"/>
      <c r="T210"/>
      <c r="U210"/>
      <c r="V210"/>
      <c r="W210" s="65"/>
      <c r="X210" s="64"/>
      <c r="Y210" s="64"/>
    </row>
    <row r="211" spans="1:25" ht="12.75" customHeight="1">
      <c r="A211" s="391" t="s">
        <v>1247</v>
      </c>
      <c r="B211" s="6"/>
      <c r="C211" s="6"/>
      <c r="D211" s="236"/>
      <c r="E211" s="7"/>
      <c r="F211" s="7"/>
      <c r="G211" s="351"/>
      <c r="H211" s="351"/>
      <c r="I211" s="351"/>
      <c r="J211" s="351"/>
      <c r="K211" s="351"/>
      <c r="L211" s="50"/>
      <c r="M211" s="50"/>
      <c r="N211" s="8"/>
      <c r="O211" s="376"/>
      <c r="P211" s="64"/>
      <c r="T211"/>
      <c r="U211"/>
      <c r="V211"/>
      <c r="W211" s="65"/>
      <c r="X211" s="64"/>
      <c r="Y211" s="64"/>
    </row>
    <row r="212" spans="1:25" ht="12.75" customHeight="1">
      <c r="A212" s="391" t="s">
        <v>1248</v>
      </c>
      <c r="B212" s="6"/>
      <c r="C212" s="6"/>
      <c r="D212" s="236"/>
      <c r="E212" s="6"/>
      <c r="F212" s="6"/>
      <c r="G212" s="350"/>
      <c r="H212" s="350"/>
      <c r="I212" s="350"/>
      <c r="J212" s="350"/>
      <c r="K212" s="350"/>
      <c r="L212" s="50"/>
      <c r="M212" s="50"/>
      <c r="N212" s="8"/>
      <c r="O212" s="376"/>
      <c r="P212" s="64"/>
      <c r="T212"/>
      <c r="U212"/>
      <c r="V212"/>
      <c r="W212" s="65"/>
      <c r="X212" s="64"/>
      <c r="Y212" s="64"/>
    </row>
    <row r="213" spans="1:25" ht="27.75" customHeight="1">
      <c r="A213" s="398" t="s">
        <v>1577</v>
      </c>
      <c r="B213" s="6"/>
      <c r="C213" s="6"/>
      <c r="D213" s="236"/>
      <c r="E213" s="6"/>
      <c r="F213" s="6"/>
      <c r="G213" s="350"/>
      <c r="H213" s="350"/>
      <c r="I213" s="350"/>
      <c r="J213" s="350"/>
      <c r="K213" s="350"/>
      <c r="L213" s="50"/>
      <c r="M213" s="50"/>
      <c r="N213" s="8"/>
      <c r="O213" s="376"/>
      <c r="P213" s="64"/>
      <c r="T213"/>
      <c r="U213"/>
      <c r="V213"/>
      <c r="W213" s="65"/>
      <c r="X213" s="64"/>
      <c r="Y213" s="64"/>
    </row>
    <row r="214" spans="1:25" ht="12.75" customHeight="1">
      <c r="A214" s="391" t="s">
        <v>1249</v>
      </c>
      <c r="B214" s="6"/>
      <c r="C214" s="6"/>
      <c r="D214" s="236"/>
      <c r="E214" s="6"/>
      <c r="F214" s="6"/>
      <c r="G214" s="350"/>
      <c r="H214" s="350"/>
      <c r="I214" s="350"/>
      <c r="J214" s="350"/>
      <c r="K214" s="350"/>
      <c r="L214" s="50"/>
      <c r="M214" s="50"/>
      <c r="N214" s="8"/>
      <c r="O214" s="376"/>
      <c r="P214" s="64"/>
      <c r="T214"/>
      <c r="U214"/>
      <c r="V214"/>
      <c r="W214" s="65"/>
      <c r="X214" s="64"/>
      <c r="Y214" s="64"/>
    </row>
    <row r="215" spans="1:25" ht="12.75" customHeight="1">
      <c r="A215" s="391" t="s">
        <v>1250</v>
      </c>
      <c r="B215" s="6"/>
      <c r="C215" s="6"/>
      <c r="D215" s="236"/>
      <c r="E215" s="6"/>
      <c r="F215" s="6"/>
      <c r="G215" s="350"/>
      <c r="H215" s="350"/>
      <c r="I215" s="350"/>
      <c r="J215" s="350"/>
      <c r="K215" s="350"/>
      <c r="L215" s="50"/>
      <c r="M215" s="50"/>
      <c r="N215" s="8"/>
      <c r="O215" s="376"/>
      <c r="P215" s="64"/>
      <c r="T215"/>
      <c r="U215"/>
      <c r="V215"/>
      <c r="W215" s="65"/>
      <c r="X215" s="64"/>
      <c r="Y215" s="64"/>
    </row>
    <row r="216" spans="1:25" ht="12.75" customHeight="1">
      <c r="A216" s="391" t="s">
        <v>1251</v>
      </c>
      <c r="B216" s="6"/>
      <c r="C216" s="6"/>
      <c r="D216" s="236"/>
      <c r="E216" s="6"/>
      <c r="F216" s="6"/>
      <c r="G216" s="350"/>
      <c r="H216" s="350"/>
      <c r="I216" s="350"/>
      <c r="J216" s="350"/>
      <c r="K216" s="350"/>
      <c r="L216" s="50"/>
      <c r="M216" s="50"/>
      <c r="N216" s="8"/>
      <c r="O216" s="376"/>
      <c r="P216" s="64"/>
      <c r="T216"/>
      <c r="U216"/>
      <c r="V216"/>
      <c r="W216" s="65"/>
      <c r="X216" s="64"/>
      <c r="Y216" s="64"/>
    </row>
    <row r="217" spans="1:25" ht="12.75" customHeight="1">
      <c r="A217" s="391" t="s">
        <v>1252</v>
      </c>
      <c r="B217" s="6"/>
      <c r="C217" s="6"/>
      <c r="D217" s="236"/>
      <c r="E217" s="6"/>
      <c r="F217" s="6"/>
      <c r="G217" s="350"/>
      <c r="H217" s="350"/>
      <c r="I217" s="350"/>
      <c r="J217" s="350"/>
      <c r="K217" s="350"/>
      <c r="L217" s="8"/>
      <c r="M217" s="8"/>
      <c r="N217" s="8"/>
      <c r="O217" s="376"/>
      <c r="P217" s="64"/>
      <c r="T217"/>
      <c r="U217"/>
      <c r="V217"/>
      <c r="W217" s="65"/>
      <c r="X217" s="64"/>
      <c r="Y217" s="64"/>
    </row>
    <row r="218" spans="1:25" ht="12.75" customHeight="1">
      <c r="A218" s="391" t="s">
        <v>1253</v>
      </c>
      <c r="B218" s="6"/>
      <c r="C218" s="6"/>
      <c r="D218" s="236"/>
      <c r="E218" s="7"/>
      <c r="F218" s="7"/>
      <c r="G218" s="351"/>
      <c r="H218" s="351"/>
      <c r="I218" s="351"/>
      <c r="J218" s="351"/>
      <c r="K218" s="351"/>
      <c r="L218" s="8"/>
      <c r="M218" s="8"/>
      <c r="N218" s="8"/>
      <c r="O218" s="376"/>
      <c r="P218" s="64"/>
      <c r="T218"/>
      <c r="U218"/>
      <c r="V218"/>
      <c r="W218" s="65"/>
      <c r="X218" s="64"/>
      <c r="Y218" s="64"/>
    </row>
    <row r="219" spans="1:25" ht="12.75" customHeight="1">
      <c r="A219" s="391" t="s">
        <v>1254</v>
      </c>
      <c r="B219" s="6"/>
      <c r="C219" s="6"/>
      <c r="D219" s="236"/>
      <c r="E219" s="7"/>
      <c r="F219" s="7"/>
      <c r="G219" s="351"/>
      <c r="H219" s="351"/>
      <c r="I219" s="351"/>
      <c r="J219" s="351"/>
      <c r="K219" s="351"/>
      <c r="L219" s="8"/>
      <c r="M219" s="8"/>
      <c r="N219" s="8"/>
      <c r="O219" s="376"/>
      <c r="P219" s="64"/>
      <c r="T219"/>
      <c r="U219"/>
      <c r="V219"/>
      <c r="W219" s="65"/>
      <c r="X219" s="64"/>
      <c r="Y219" s="64"/>
    </row>
    <row r="220" spans="1:25" ht="12.75" customHeight="1">
      <c r="A220" s="391" t="s">
        <v>1255</v>
      </c>
      <c r="B220" s="6"/>
      <c r="C220" s="6"/>
      <c r="D220" s="236"/>
      <c r="E220" s="6"/>
      <c r="F220" s="6"/>
      <c r="G220" s="350"/>
      <c r="H220" s="350"/>
      <c r="I220" s="350"/>
      <c r="J220" s="350"/>
      <c r="K220" s="350"/>
      <c r="L220" s="8"/>
      <c r="M220" s="8"/>
      <c r="N220" s="8"/>
      <c r="O220" s="376"/>
      <c r="P220" s="64"/>
      <c r="T220"/>
      <c r="U220"/>
      <c r="V220"/>
      <c r="W220" s="65"/>
      <c r="X220" s="64"/>
      <c r="Y220" s="64"/>
    </row>
    <row r="221" spans="1:25" ht="12.75" customHeight="1">
      <c r="A221" s="391" t="s">
        <v>1256</v>
      </c>
      <c r="B221" s="6"/>
      <c r="C221" s="6"/>
      <c r="D221" s="236"/>
      <c r="E221" s="6"/>
      <c r="F221" s="6"/>
      <c r="G221" s="350"/>
      <c r="H221" s="350"/>
      <c r="I221" s="350"/>
      <c r="J221" s="350"/>
      <c r="K221" s="350"/>
      <c r="L221" s="8"/>
      <c r="M221" s="8"/>
      <c r="N221" s="8"/>
      <c r="O221" s="376"/>
      <c r="P221" s="64"/>
      <c r="T221"/>
      <c r="U221"/>
      <c r="V221"/>
      <c r="W221" s="65"/>
      <c r="X221" s="64"/>
      <c r="Y221" s="64"/>
    </row>
    <row r="222" spans="1:25" ht="12.75" customHeight="1">
      <c r="A222" s="391" t="s">
        <v>1257</v>
      </c>
      <c r="B222" s="6"/>
      <c r="C222" s="6"/>
      <c r="D222" s="236"/>
      <c r="E222" s="6"/>
      <c r="F222" s="6"/>
      <c r="G222" s="350"/>
      <c r="H222" s="350"/>
      <c r="I222" s="350"/>
      <c r="J222" s="350"/>
      <c r="K222" s="350"/>
      <c r="L222" s="8"/>
      <c r="M222" s="8"/>
      <c r="N222" s="8"/>
      <c r="O222" s="376"/>
      <c r="P222" s="64"/>
      <c r="T222"/>
      <c r="U222"/>
      <c r="V222"/>
      <c r="W222" s="65"/>
      <c r="X222" s="64"/>
      <c r="Y222" s="64"/>
    </row>
    <row r="223" spans="1:25" ht="12.75" customHeight="1">
      <c r="A223" s="391" t="s">
        <v>1258</v>
      </c>
      <c r="B223" s="6"/>
      <c r="C223" s="6"/>
      <c r="D223" s="236"/>
      <c r="E223" s="6"/>
      <c r="F223" s="6"/>
      <c r="G223" s="350"/>
      <c r="H223" s="350"/>
      <c r="I223" s="350"/>
      <c r="J223" s="350"/>
      <c r="K223" s="350"/>
      <c r="L223" s="8"/>
      <c r="M223" s="8"/>
      <c r="N223" s="8"/>
      <c r="O223" s="376"/>
      <c r="P223" s="64"/>
      <c r="T223"/>
      <c r="U223"/>
      <c r="V223"/>
      <c r="W223" s="65"/>
      <c r="X223" s="64"/>
      <c r="Y223" s="64"/>
    </row>
    <row r="224" spans="1:25" ht="12.75" customHeight="1">
      <c r="A224" s="391" t="s">
        <v>1259</v>
      </c>
      <c r="B224" s="6"/>
      <c r="C224" s="6"/>
      <c r="D224" s="236"/>
      <c r="E224" s="6"/>
      <c r="F224" s="6"/>
      <c r="G224" s="350"/>
      <c r="H224" s="350"/>
      <c r="I224" s="350"/>
      <c r="J224" s="350"/>
      <c r="K224" s="350"/>
      <c r="L224" s="8"/>
      <c r="M224" s="8"/>
      <c r="N224" s="8"/>
      <c r="O224" s="376"/>
      <c r="P224" s="64"/>
      <c r="T224"/>
      <c r="U224"/>
      <c r="V224"/>
      <c r="W224" s="65"/>
      <c r="X224" s="64"/>
      <c r="Y224" s="64"/>
    </row>
    <row r="225" spans="1:25" ht="12.75" customHeight="1">
      <c r="A225" s="391" t="s">
        <v>1260</v>
      </c>
      <c r="B225" s="6"/>
      <c r="C225" s="6"/>
      <c r="D225" s="236"/>
      <c r="E225" s="6"/>
      <c r="F225" s="6"/>
      <c r="G225" s="350"/>
      <c r="H225" s="350"/>
      <c r="I225" s="350"/>
      <c r="J225" s="350"/>
      <c r="K225" s="350"/>
      <c r="L225" s="8"/>
      <c r="M225" s="8"/>
      <c r="N225" s="8"/>
      <c r="O225" s="376"/>
      <c r="P225" s="64"/>
      <c r="T225"/>
      <c r="U225"/>
      <c r="V225"/>
      <c r="W225" s="65"/>
      <c r="X225" s="64"/>
      <c r="Y225" s="64"/>
    </row>
    <row r="226" spans="1:25" ht="13.5" customHeight="1" thickBot="1">
      <c r="A226" s="391" t="s">
        <v>1261</v>
      </c>
      <c r="B226" s="6"/>
      <c r="C226" s="19"/>
      <c r="D226" s="237"/>
      <c r="E226" s="19"/>
      <c r="F226" s="19"/>
      <c r="G226" s="353"/>
      <c r="H226" s="353"/>
      <c r="I226" s="353"/>
      <c r="J226" s="353"/>
      <c r="K226" s="353"/>
      <c r="L226" s="72"/>
      <c r="M226" s="384"/>
      <c r="N226" s="8"/>
      <c r="O226" s="376"/>
      <c r="P226" s="64"/>
      <c r="T226"/>
      <c r="U226"/>
      <c r="V226"/>
      <c r="W226" s="65"/>
      <c r="X226" s="64"/>
      <c r="Y226" s="64"/>
    </row>
    <row r="227" spans="1:25" ht="12.75" customHeight="1">
      <c r="A227" s="371" t="s">
        <v>886</v>
      </c>
      <c r="B227" s="372" t="s">
        <v>433</v>
      </c>
      <c r="C227" s="372" t="s">
        <v>448</v>
      </c>
      <c r="D227" s="372"/>
      <c r="E227" s="372" t="s">
        <v>649</v>
      </c>
      <c r="F227" s="372" t="s">
        <v>650</v>
      </c>
      <c r="G227" s="373" t="s">
        <v>651</v>
      </c>
      <c r="H227" s="373" t="s">
        <v>652</v>
      </c>
      <c r="I227" s="373" t="s">
        <v>234</v>
      </c>
      <c r="J227" s="373" t="s">
        <v>653</v>
      </c>
      <c r="K227" s="374" t="s">
        <v>654</v>
      </c>
      <c r="L227" s="373" t="s">
        <v>295</v>
      </c>
      <c r="M227" s="373" t="s">
        <v>296</v>
      </c>
      <c r="N227" s="383" t="s">
        <v>943</v>
      </c>
      <c r="O227" s="376"/>
      <c r="P227" s="64"/>
      <c r="T227"/>
      <c r="U227"/>
      <c r="V227"/>
      <c r="W227" s="65"/>
      <c r="X227" s="64"/>
      <c r="Y227" s="64"/>
    </row>
    <row r="228" spans="1:25" ht="15" customHeight="1" thickBot="1">
      <c r="A228" s="400" t="s">
        <v>1270</v>
      </c>
      <c r="B228" s="6"/>
      <c r="C228" s="73"/>
      <c r="D228" s="78"/>
      <c r="E228" s="73"/>
      <c r="F228" s="73"/>
      <c r="G228" s="348"/>
      <c r="H228" s="348"/>
      <c r="I228" s="348"/>
      <c r="J228" s="348"/>
      <c r="K228" s="348"/>
      <c r="L228" s="74"/>
      <c r="M228" s="388"/>
      <c r="N228" s="8"/>
      <c r="O228" s="376"/>
      <c r="P228" s="64"/>
      <c r="T228"/>
      <c r="U228"/>
      <c r="V228"/>
      <c r="W228" s="65"/>
      <c r="X228" s="64"/>
      <c r="Y228" s="64"/>
    </row>
    <row r="229" spans="1:25" ht="30" customHeight="1">
      <c r="A229" s="398" t="s">
        <v>1578</v>
      </c>
      <c r="B229" s="6"/>
      <c r="C229" s="202"/>
      <c r="D229" s="238"/>
      <c r="E229" s="202"/>
      <c r="F229" s="202"/>
      <c r="G229" s="349"/>
      <c r="H229" s="349"/>
      <c r="I229" s="349"/>
      <c r="J229" s="349"/>
      <c r="K229" s="349"/>
      <c r="L229" s="51"/>
      <c r="M229" s="386"/>
      <c r="N229" s="8"/>
      <c r="O229" s="376"/>
      <c r="P229" s="64"/>
      <c r="T229"/>
      <c r="U229"/>
      <c r="V229"/>
      <c r="W229" s="65"/>
      <c r="X229" s="64"/>
      <c r="Y229" s="64"/>
    </row>
    <row r="230" spans="1:25" ht="28.5" customHeight="1">
      <c r="A230" s="398" t="s">
        <v>1271</v>
      </c>
      <c r="B230" s="6"/>
      <c r="C230" s="6"/>
      <c r="D230" s="236"/>
      <c r="E230" s="7"/>
      <c r="F230" s="7"/>
      <c r="G230" s="351"/>
      <c r="H230" s="351"/>
      <c r="I230" s="351"/>
      <c r="J230" s="351"/>
      <c r="K230" s="351"/>
      <c r="L230" s="50"/>
      <c r="M230" s="50"/>
      <c r="N230" s="8"/>
      <c r="O230" s="376"/>
      <c r="P230" s="64"/>
      <c r="T230"/>
      <c r="U230"/>
      <c r="V230"/>
      <c r="W230" s="65"/>
      <c r="X230" s="64"/>
      <c r="Y230" s="64"/>
    </row>
    <row r="231" spans="1:25" ht="12.75" customHeight="1">
      <c r="A231" s="391" t="s">
        <v>1264</v>
      </c>
      <c r="B231" s="372"/>
      <c r="C231" s="372"/>
      <c r="D231" s="372"/>
      <c r="E231" s="372"/>
      <c r="F231" s="372"/>
      <c r="G231" s="373"/>
      <c r="H231" s="373"/>
      <c r="I231" s="373"/>
      <c r="J231" s="374"/>
      <c r="K231" s="373"/>
      <c r="L231" s="373"/>
      <c r="M231" s="373"/>
      <c r="N231" s="383"/>
      <c r="O231" s="376"/>
      <c r="P231" s="64"/>
      <c r="T231"/>
      <c r="U231"/>
      <c r="V231"/>
      <c r="W231" s="65"/>
      <c r="X231" s="64"/>
      <c r="Y231" s="64"/>
    </row>
    <row r="232" spans="1:25" ht="15" customHeight="1">
      <c r="A232" s="391" t="s">
        <v>1265</v>
      </c>
      <c r="B232" s="7"/>
      <c r="C232" s="6"/>
      <c r="D232" s="236"/>
      <c r="E232" s="7"/>
      <c r="F232" s="7"/>
      <c r="G232" s="351"/>
      <c r="H232" s="351"/>
      <c r="I232" s="351"/>
      <c r="J232" s="351"/>
      <c r="K232" s="351"/>
      <c r="L232" s="50"/>
      <c r="M232" s="50"/>
      <c r="N232" s="8"/>
      <c r="O232" s="376"/>
      <c r="P232" s="64"/>
      <c r="T232"/>
      <c r="U232"/>
      <c r="V232"/>
      <c r="W232" s="65"/>
      <c r="X232" s="64"/>
      <c r="Y232" s="64"/>
    </row>
    <row r="233" spans="1:25" ht="24.75" customHeight="1">
      <c r="A233" s="401" t="s">
        <v>1272</v>
      </c>
      <c r="B233" s="6"/>
      <c r="C233" s="6"/>
      <c r="D233" s="236"/>
      <c r="E233" s="6"/>
      <c r="F233" s="6"/>
      <c r="G233" s="350"/>
      <c r="H233" s="350"/>
      <c r="I233" s="350"/>
      <c r="J233" s="350"/>
      <c r="K233" s="350"/>
      <c r="L233" s="50"/>
      <c r="M233" s="50"/>
      <c r="N233" s="8"/>
      <c r="O233" s="376"/>
      <c r="P233" s="64"/>
      <c r="T233"/>
      <c r="U233"/>
      <c r="V233"/>
      <c r="W233" s="65"/>
      <c r="X233" s="64"/>
      <c r="Y233" s="64"/>
    </row>
    <row r="234" spans="1:25" ht="12.75" customHeight="1">
      <c r="A234" s="397" t="s">
        <v>1266</v>
      </c>
      <c r="B234" s="6"/>
      <c r="C234" s="6"/>
      <c r="D234" s="236"/>
      <c r="E234" s="6"/>
      <c r="F234" s="6"/>
      <c r="G234" s="350"/>
      <c r="H234" s="350"/>
      <c r="I234" s="350"/>
      <c r="J234" s="350"/>
      <c r="K234" s="350"/>
      <c r="L234" s="50"/>
      <c r="M234" s="50"/>
      <c r="N234" s="8"/>
      <c r="O234" s="376"/>
      <c r="P234" s="64"/>
      <c r="T234"/>
      <c r="U234"/>
      <c r="V234"/>
      <c r="W234" s="65"/>
      <c r="X234" s="64"/>
      <c r="Y234" s="64"/>
    </row>
    <row r="235" spans="1:25" ht="23.25" customHeight="1">
      <c r="A235" s="398" t="s">
        <v>1273</v>
      </c>
      <c r="B235" s="6"/>
      <c r="C235" s="6"/>
      <c r="D235" s="236"/>
      <c r="E235" s="6"/>
      <c r="F235" s="6"/>
      <c r="G235" s="350"/>
      <c r="H235" s="350"/>
      <c r="I235" s="350"/>
      <c r="J235" s="350"/>
      <c r="K235" s="350"/>
      <c r="L235" s="50"/>
      <c r="M235" s="50"/>
      <c r="N235" s="8"/>
      <c r="O235" s="376"/>
      <c r="P235" s="64"/>
      <c r="T235"/>
      <c r="U235"/>
      <c r="V235"/>
      <c r="W235" s="65"/>
      <c r="X235" s="64"/>
      <c r="Y235" s="64"/>
    </row>
    <row r="236" spans="1:25" ht="26.25" customHeight="1">
      <c r="A236" s="398" t="s">
        <v>1274</v>
      </c>
      <c r="B236" s="6"/>
      <c r="C236" s="6"/>
      <c r="D236" s="236"/>
      <c r="E236" s="6"/>
      <c r="F236" s="6"/>
      <c r="G236" s="350"/>
      <c r="H236" s="350"/>
      <c r="I236" s="350"/>
      <c r="J236" s="350"/>
      <c r="K236" s="350"/>
      <c r="L236" s="50"/>
      <c r="M236" s="50"/>
      <c r="N236" s="8"/>
      <c r="O236" s="376"/>
      <c r="P236" s="64"/>
      <c r="T236"/>
      <c r="U236"/>
      <c r="V236"/>
      <c r="W236" s="65"/>
      <c r="X236" s="64"/>
      <c r="Y236" s="64"/>
    </row>
    <row r="237" spans="1:25" ht="27" customHeight="1">
      <c r="A237" s="401" t="s">
        <v>1275</v>
      </c>
      <c r="B237" s="6"/>
      <c r="C237" s="6"/>
      <c r="D237" s="236"/>
      <c r="E237" s="6"/>
      <c r="F237" s="6"/>
      <c r="G237" s="350"/>
      <c r="H237" s="350"/>
      <c r="I237" s="350"/>
      <c r="J237" s="350"/>
      <c r="K237" s="350"/>
      <c r="L237" s="50"/>
      <c r="M237" s="50"/>
      <c r="N237" s="8"/>
      <c r="O237" s="376"/>
      <c r="P237" s="64"/>
      <c r="T237"/>
      <c r="U237"/>
      <c r="V237"/>
      <c r="W237" s="65"/>
      <c r="X237" s="64"/>
      <c r="Y237" s="64"/>
    </row>
    <row r="238" spans="1:25" ht="28.5" customHeight="1">
      <c r="A238" s="401" t="s">
        <v>1276</v>
      </c>
      <c r="B238" s="6"/>
      <c r="C238" s="6"/>
      <c r="D238" s="236"/>
      <c r="E238" s="6"/>
      <c r="F238" s="6"/>
      <c r="G238" s="350"/>
      <c r="H238" s="350"/>
      <c r="I238" s="350"/>
      <c r="J238" s="350"/>
      <c r="K238" s="350"/>
      <c r="L238" s="50"/>
      <c r="M238" s="50"/>
      <c r="N238" s="8"/>
      <c r="O238" s="376"/>
      <c r="P238" s="64"/>
      <c r="T238"/>
      <c r="U238"/>
      <c r="V238"/>
      <c r="W238" s="65"/>
      <c r="X238" s="64"/>
      <c r="Y238" s="64"/>
    </row>
    <row r="239" spans="1:25" ht="27.75" customHeight="1">
      <c r="A239" s="401" t="s">
        <v>1277</v>
      </c>
      <c r="B239" s="6"/>
      <c r="C239" s="6"/>
      <c r="D239" s="236"/>
      <c r="E239" s="6"/>
      <c r="F239" s="6"/>
      <c r="G239" s="350"/>
      <c r="H239" s="350"/>
      <c r="I239" s="350"/>
      <c r="J239" s="350"/>
      <c r="K239" s="350"/>
      <c r="L239" s="50"/>
      <c r="M239" s="50"/>
      <c r="N239" s="8"/>
      <c r="O239" s="376"/>
      <c r="P239" s="64"/>
      <c r="T239"/>
      <c r="U239"/>
      <c r="V239"/>
      <c r="W239" s="65"/>
      <c r="X239" s="64"/>
      <c r="Y239" s="64"/>
    </row>
    <row r="240" spans="1:25" ht="12.75" customHeight="1">
      <c r="A240" s="397" t="s">
        <v>1267</v>
      </c>
      <c r="B240" s="6"/>
      <c r="C240" s="6"/>
      <c r="D240" s="236"/>
      <c r="E240" s="6"/>
      <c r="F240" s="6"/>
      <c r="G240" s="350"/>
      <c r="H240" s="350"/>
      <c r="I240" s="350"/>
      <c r="J240" s="350"/>
      <c r="K240" s="350"/>
      <c r="L240" s="50"/>
      <c r="M240" s="50"/>
      <c r="N240" s="8"/>
      <c r="O240" s="376"/>
      <c r="P240" s="64"/>
      <c r="T240"/>
      <c r="U240"/>
      <c r="V240"/>
      <c r="W240" s="65"/>
      <c r="X240" s="64"/>
      <c r="Y240" s="64"/>
    </row>
    <row r="241" spans="1:25" ht="27.75" customHeight="1">
      <c r="A241" s="401" t="s">
        <v>1278</v>
      </c>
      <c r="B241" s="6"/>
      <c r="C241" s="6"/>
      <c r="D241" s="236"/>
      <c r="E241" s="6"/>
      <c r="F241" s="6"/>
      <c r="G241" s="350"/>
      <c r="H241" s="350"/>
      <c r="I241" s="350"/>
      <c r="J241" s="350"/>
      <c r="K241" s="350"/>
      <c r="L241" s="50"/>
      <c r="M241" s="50"/>
      <c r="N241" s="8"/>
      <c r="O241" s="376"/>
      <c r="P241" s="64"/>
      <c r="T241"/>
      <c r="U241"/>
      <c r="V241"/>
      <c r="W241" s="65"/>
      <c r="X241" s="64"/>
      <c r="Y241" s="64"/>
    </row>
    <row r="242" spans="1:25" ht="16.5" customHeight="1">
      <c r="A242" s="371" t="s">
        <v>886</v>
      </c>
      <c r="B242" s="372" t="s">
        <v>433</v>
      </c>
      <c r="C242" s="372" t="s">
        <v>448</v>
      </c>
      <c r="D242" s="372"/>
      <c r="E242" s="372" t="s">
        <v>649</v>
      </c>
      <c r="F242" s="372" t="s">
        <v>650</v>
      </c>
      <c r="G242" s="373" t="s">
        <v>651</v>
      </c>
      <c r="H242" s="373" t="s">
        <v>652</v>
      </c>
      <c r="I242" s="373" t="s">
        <v>234</v>
      </c>
      <c r="J242" s="373" t="s">
        <v>653</v>
      </c>
      <c r="K242" s="374" t="s">
        <v>654</v>
      </c>
      <c r="L242" s="373" t="s">
        <v>295</v>
      </c>
      <c r="M242" s="373" t="s">
        <v>296</v>
      </c>
      <c r="N242" s="383" t="s">
        <v>943</v>
      </c>
      <c r="O242" s="376"/>
      <c r="P242" s="64"/>
      <c r="T242"/>
      <c r="U242"/>
      <c r="V242"/>
      <c r="W242" s="65"/>
      <c r="X242" s="64"/>
      <c r="Y242" s="64"/>
    </row>
    <row r="243" spans="1:25" ht="13.5" customHeight="1">
      <c r="A243" s="400" t="s">
        <v>1280</v>
      </c>
      <c r="B243" s="6"/>
      <c r="C243" s="6"/>
      <c r="D243" s="236"/>
      <c r="E243" s="7"/>
      <c r="F243" s="7"/>
      <c r="G243" s="351"/>
      <c r="H243" s="351"/>
      <c r="I243" s="351"/>
      <c r="J243" s="351"/>
      <c r="K243" s="351"/>
      <c r="L243" s="50"/>
      <c r="M243" s="50"/>
      <c r="N243" s="8"/>
      <c r="O243" s="376"/>
      <c r="P243" s="64"/>
      <c r="T243"/>
      <c r="U243"/>
      <c r="V243"/>
      <c r="W243" s="65"/>
      <c r="X243" s="64"/>
      <c r="Y243" s="64"/>
    </row>
    <row r="244" spans="1:25" ht="15" customHeight="1">
      <c r="A244" s="399" t="s">
        <v>1281</v>
      </c>
      <c r="B244" s="6"/>
      <c r="C244" s="6"/>
      <c r="D244" s="236"/>
      <c r="E244" s="7"/>
      <c r="F244" s="7"/>
      <c r="G244" s="351"/>
      <c r="H244" s="351"/>
      <c r="I244" s="351"/>
      <c r="J244" s="351"/>
      <c r="K244" s="351"/>
      <c r="L244" s="50"/>
      <c r="M244" s="50"/>
      <c r="N244" s="8"/>
      <c r="O244" s="376"/>
      <c r="P244" s="64"/>
      <c r="T244"/>
      <c r="U244"/>
      <c r="V244"/>
      <c r="W244" s="65"/>
      <c r="X244" s="64"/>
      <c r="Y244" s="64"/>
    </row>
    <row r="245" spans="1:25" ht="13.5" customHeight="1">
      <c r="A245" s="391" t="s">
        <v>1282</v>
      </c>
      <c r="B245" s="6"/>
      <c r="C245" s="6"/>
      <c r="D245" s="236"/>
      <c r="E245" s="7"/>
      <c r="F245" s="7"/>
      <c r="G245" s="351"/>
      <c r="H245" s="351"/>
      <c r="I245" s="351"/>
      <c r="J245" s="351"/>
      <c r="K245" s="351"/>
      <c r="L245" s="50"/>
      <c r="M245" s="50"/>
      <c r="N245" s="8"/>
      <c r="O245" s="376"/>
      <c r="P245" s="64"/>
      <c r="T245"/>
      <c r="U245"/>
      <c r="V245"/>
      <c r="W245" s="65"/>
      <c r="X245" s="64"/>
      <c r="Y245" s="64"/>
    </row>
    <row r="246" spans="1:25" ht="12.75" customHeight="1">
      <c r="A246" s="391" t="s">
        <v>1283</v>
      </c>
      <c r="B246" s="6"/>
      <c r="C246" s="6"/>
      <c r="D246" s="236"/>
      <c r="E246" s="7"/>
      <c r="F246" s="7"/>
      <c r="G246" s="351"/>
      <c r="H246" s="351"/>
      <c r="I246" s="351"/>
      <c r="J246" s="351"/>
      <c r="K246" s="351"/>
      <c r="L246" s="50"/>
      <c r="M246" s="50"/>
      <c r="N246" s="8"/>
      <c r="O246" s="376"/>
      <c r="P246" s="64"/>
      <c r="T246"/>
      <c r="U246"/>
      <c r="V246"/>
      <c r="W246" s="65"/>
      <c r="X246" s="64"/>
      <c r="Y246" s="64"/>
    </row>
    <row r="247" spans="1:25" ht="12.75" customHeight="1">
      <c r="A247" s="391" t="s">
        <v>1284</v>
      </c>
      <c r="B247" s="6"/>
      <c r="C247" s="6"/>
      <c r="D247" s="236"/>
      <c r="E247" s="6"/>
      <c r="F247" s="6"/>
      <c r="G247" s="350"/>
      <c r="H247" s="350"/>
      <c r="I247" s="350"/>
      <c r="J247" s="350"/>
      <c r="K247" s="350"/>
      <c r="L247" s="50"/>
      <c r="M247" s="50"/>
      <c r="N247" s="8"/>
      <c r="O247" s="376"/>
      <c r="P247" s="64"/>
      <c r="T247"/>
      <c r="U247"/>
      <c r="V247"/>
      <c r="W247" s="65"/>
      <c r="X247" s="64"/>
      <c r="Y247" s="64"/>
    </row>
    <row r="248" spans="1:25" ht="12.75" customHeight="1">
      <c r="A248" s="391" t="s">
        <v>1285</v>
      </c>
      <c r="B248" s="6"/>
      <c r="C248" s="6"/>
      <c r="D248" s="236"/>
      <c r="E248" s="6"/>
      <c r="F248" s="6"/>
      <c r="G248" s="350"/>
      <c r="H248" s="350"/>
      <c r="I248" s="350"/>
      <c r="J248" s="350"/>
      <c r="K248" s="350"/>
      <c r="L248" s="50"/>
      <c r="M248" s="50"/>
      <c r="N248" s="8"/>
      <c r="O248" s="376"/>
      <c r="P248" s="64"/>
      <c r="T248"/>
      <c r="U248"/>
      <c r="V248"/>
      <c r="W248" s="65"/>
      <c r="X248" s="64"/>
      <c r="Y248" s="64"/>
    </row>
    <row r="249" spans="1:25" ht="12.75" customHeight="1">
      <c r="A249" s="391" t="s">
        <v>1286</v>
      </c>
      <c r="B249" s="6"/>
      <c r="C249" s="6"/>
      <c r="D249" s="236"/>
      <c r="E249" s="6"/>
      <c r="F249" s="6"/>
      <c r="G249" s="350"/>
      <c r="H249" s="350"/>
      <c r="I249" s="350"/>
      <c r="J249" s="350"/>
      <c r="K249" s="350"/>
      <c r="L249" s="50"/>
      <c r="M249" s="50"/>
      <c r="N249" s="8"/>
      <c r="O249" s="376"/>
      <c r="P249" s="64"/>
      <c r="T249"/>
      <c r="U249"/>
      <c r="V249"/>
      <c r="W249" s="65"/>
      <c r="X249" s="64"/>
      <c r="Y249" s="64"/>
    </row>
    <row r="250" spans="1:25" ht="12.75" customHeight="1">
      <c r="A250" s="391" t="s">
        <v>1287</v>
      </c>
      <c r="B250" s="6"/>
      <c r="C250" s="6"/>
      <c r="D250" s="236"/>
      <c r="E250" s="7"/>
      <c r="F250" s="7"/>
      <c r="G250" s="351"/>
      <c r="H250" s="351"/>
      <c r="I250" s="351"/>
      <c r="J250" s="351"/>
      <c r="K250" s="351"/>
      <c r="L250" s="50"/>
      <c r="M250" s="50"/>
      <c r="N250" s="8"/>
      <c r="O250" s="376"/>
      <c r="P250" s="64"/>
      <c r="T250"/>
      <c r="U250"/>
      <c r="V250"/>
      <c r="W250" s="65"/>
      <c r="X250" s="64"/>
      <c r="Y250" s="64"/>
    </row>
    <row r="251" spans="1:25" ht="12.75" customHeight="1">
      <c r="A251" s="391" t="s">
        <v>1288</v>
      </c>
      <c r="B251" s="6"/>
      <c r="C251" s="6"/>
      <c r="D251" s="236"/>
      <c r="E251" s="7"/>
      <c r="F251" s="7"/>
      <c r="G251" s="351"/>
      <c r="H251" s="351"/>
      <c r="I251" s="351"/>
      <c r="J251" s="351"/>
      <c r="K251" s="351"/>
      <c r="L251" s="50"/>
      <c r="M251" s="50"/>
      <c r="N251" s="8"/>
      <c r="O251" s="376"/>
      <c r="P251" s="64"/>
      <c r="T251"/>
      <c r="U251"/>
      <c r="V251"/>
      <c r="W251" s="65"/>
      <c r="X251" s="64"/>
      <c r="Y251" s="64"/>
    </row>
    <row r="252" spans="1:25" ht="12.75" customHeight="1">
      <c r="A252" s="391" t="s">
        <v>1289</v>
      </c>
      <c r="B252" s="7"/>
      <c r="C252" s="6"/>
      <c r="D252" s="236"/>
      <c r="E252" s="6"/>
      <c r="F252" s="6"/>
      <c r="G252" s="350"/>
      <c r="H252" s="350"/>
      <c r="I252" s="350"/>
      <c r="J252" s="350"/>
      <c r="K252" s="350"/>
      <c r="L252" s="50"/>
      <c r="M252" s="50"/>
      <c r="N252" s="8"/>
      <c r="O252" s="376"/>
      <c r="P252" s="64"/>
      <c r="T252"/>
      <c r="U252"/>
      <c r="V252"/>
      <c r="W252" s="65"/>
      <c r="X252" s="64"/>
      <c r="Y252" s="64"/>
    </row>
    <row r="253" spans="1:25" ht="12.75" customHeight="1">
      <c r="A253" s="391" t="s">
        <v>1290</v>
      </c>
      <c r="B253" s="7"/>
      <c r="C253" s="6"/>
      <c r="D253" s="236"/>
      <c r="E253" s="6"/>
      <c r="F253" s="6"/>
      <c r="G253" s="350"/>
      <c r="H253" s="350"/>
      <c r="I253" s="350"/>
      <c r="J253" s="350"/>
      <c r="K253" s="350"/>
      <c r="L253" s="50"/>
      <c r="M253" s="50"/>
      <c r="N253" s="8"/>
      <c r="O253" s="376"/>
      <c r="P253" s="64"/>
      <c r="T253"/>
      <c r="U253"/>
      <c r="V253"/>
      <c r="W253" s="65"/>
      <c r="X253" s="64"/>
      <c r="Y253" s="64"/>
    </row>
    <row r="254" spans="1:25" ht="12.75" customHeight="1">
      <c r="A254" s="391" t="s">
        <v>1291</v>
      </c>
      <c r="B254" s="6"/>
      <c r="C254" s="6"/>
      <c r="D254" s="236"/>
      <c r="E254" s="6"/>
      <c r="F254" s="6"/>
      <c r="G254" s="350"/>
      <c r="H254" s="350"/>
      <c r="I254" s="350"/>
      <c r="J254" s="350"/>
      <c r="K254" s="350"/>
      <c r="L254" s="50"/>
      <c r="M254" s="50"/>
      <c r="N254" s="8"/>
      <c r="O254" s="376"/>
      <c r="P254" s="64"/>
      <c r="T254"/>
      <c r="U254"/>
      <c r="V254"/>
      <c r="W254" s="65"/>
      <c r="X254" s="64"/>
      <c r="Y254" s="64"/>
    </row>
    <row r="255" spans="1:25" ht="12.75" customHeight="1">
      <c r="A255" s="391" t="s">
        <v>1292</v>
      </c>
      <c r="B255" s="6"/>
      <c r="C255" s="6"/>
      <c r="D255" s="236"/>
      <c r="E255" s="7"/>
      <c r="F255" s="7"/>
      <c r="G255" s="351"/>
      <c r="H255" s="351"/>
      <c r="I255" s="351"/>
      <c r="J255" s="351"/>
      <c r="K255" s="351"/>
      <c r="L255" s="50"/>
      <c r="M255" s="50"/>
      <c r="N255" s="8"/>
      <c r="O255" s="376"/>
      <c r="P255" s="64"/>
      <c r="T255"/>
      <c r="U255"/>
      <c r="V255"/>
      <c r="W255" s="65"/>
      <c r="X255" s="64"/>
      <c r="Y255" s="64"/>
    </row>
    <row r="256" spans="1:25" ht="12.75" customHeight="1">
      <c r="A256" s="391" t="s">
        <v>1293</v>
      </c>
      <c r="B256" s="6"/>
      <c r="C256" s="6"/>
      <c r="D256" s="236"/>
      <c r="E256" s="6"/>
      <c r="F256" s="6"/>
      <c r="G256" s="350"/>
      <c r="H256" s="350"/>
      <c r="I256" s="350"/>
      <c r="J256" s="350"/>
      <c r="K256" s="350"/>
      <c r="L256" s="50"/>
      <c r="M256" s="50"/>
      <c r="N256" s="8"/>
      <c r="O256" s="376"/>
      <c r="P256" s="64"/>
      <c r="T256"/>
      <c r="U256"/>
      <c r="V256"/>
      <c r="W256" s="65"/>
      <c r="X256" s="64"/>
      <c r="Y256" s="64"/>
    </row>
    <row r="257" spans="1:25" ht="12.75" customHeight="1">
      <c r="A257" s="391" t="s">
        <v>1294</v>
      </c>
      <c r="B257" s="6"/>
      <c r="C257" s="6"/>
      <c r="D257" s="236"/>
      <c r="E257" s="6"/>
      <c r="F257" s="6"/>
      <c r="G257" s="350"/>
      <c r="H257" s="350"/>
      <c r="I257" s="350"/>
      <c r="J257" s="350"/>
      <c r="K257" s="350"/>
      <c r="L257" s="50"/>
      <c r="M257" s="50"/>
      <c r="N257" s="8"/>
      <c r="O257" s="376"/>
      <c r="P257" s="64"/>
      <c r="T257"/>
      <c r="U257"/>
      <c r="V257"/>
      <c r="W257" s="65"/>
      <c r="X257" s="64"/>
      <c r="Y257" s="64"/>
    </row>
    <row r="258" spans="1:25" ht="12.75" customHeight="1">
      <c r="A258" s="391" t="s">
        <v>1295</v>
      </c>
      <c r="B258" s="6"/>
      <c r="C258" s="6"/>
      <c r="D258" s="236"/>
      <c r="E258" s="6"/>
      <c r="F258" s="6"/>
      <c r="G258" s="350"/>
      <c r="H258" s="350"/>
      <c r="I258" s="350"/>
      <c r="J258" s="350"/>
      <c r="K258" s="350"/>
      <c r="L258" s="50"/>
      <c r="M258" s="50"/>
      <c r="N258" s="8"/>
      <c r="O258" s="376"/>
      <c r="P258" s="64"/>
      <c r="T258"/>
      <c r="U258"/>
      <c r="V258"/>
      <c r="W258" s="65"/>
      <c r="X258" s="64"/>
      <c r="Y258" s="64"/>
    </row>
    <row r="259" spans="1:25" ht="12.75" customHeight="1">
      <c r="A259" s="391" t="s">
        <v>1296</v>
      </c>
      <c r="B259" s="6"/>
      <c r="C259" s="6"/>
      <c r="D259" s="236"/>
      <c r="E259" s="7"/>
      <c r="F259" s="7"/>
      <c r="G259" s="351"/>
      <c r="H259" s="351"/>
      <c r="I259" s="351"/>
      <c r="J259" s="351"/>
      <c r="K259" s="351"/>
      <c r="L259" s="50"/>
      <c r="M259" s="50"/>
      <c r="N259" s="8"/>
      <c r="O259" s="376"/>
      <c r="P259" s="64"/>
      <c r="T259"/>
      <c r="U259"/>
      <c r="V259"/>
      <c r="W259" s="65"/>
      <c r="X259" s="64"/>
      <c r="Y259" s="64"/>
    </row>
    <row r="260" spans="1:25" ht="12.75" customHeight="1">
      <c r="A260" s="391" t="s">
        <v>1297</v>
      </c>
      <c r="B260" s="6"/>
      <c r="C260" s="6"/>
      <c r="D260" s="236"/>
      <c r="E260" s="6"/>
      <c r="F260" s="6"/>
      <c r="G260" s="350"/>
      <c r="H260" s="350"/>
      <c r="I260" s="350"/>
      <c r="J260" s="350"/>
      <c r="K260" s="350"/>
      <c r="L260" s="50"/>
      <c r="M260" s="50"/>
      <c r="N260" s="8"/>
      <c r="O260" s="376"/>
      <c r="P260" s="64"/>
      <c r="T260"/>
      <c r="U260"/>
      <c r="V260"/>
      <c r="W260" s="65"/>
      <c r="X260" s="64"/>
      <c r="Y260" s="64"/>
    </row>
    <row r="261" spans="1:25" ht="12.75" customHeight="1">
      <c r="A261" s="391" t="s">
        <v>1298</v>
      </c>
      <c r="B261" s="6"/>
      <c r="C261" s="6"/>
      <c r="D261" s="236"/>
      <c r="E261" s="6"/>
      <c r="F261" s="6"/>
      <c r="G261" s="350"/>
      <c r="H261" s="350"/>
      <c r="I261" s="350"/>
      <c r="J261" s="350"/>
      <c r="K261" s="350"/>
      <c r="L261" s="50"/>
      <c r="M261" s="50"/>
      <c r="N261" s="8"/>
      <c r="O261" s="376"/>
      <c r="P261" s="64"/>
      <c r="T261"/>
      <c r="U261"/>
      <c r="V261"/>
      <c r="W261" s="65"/>
      <c r="X261" s="64"/>
      <c r="Y261" s="64"/>
    </row>
    <row r="262" spans="1:25" ht="12.75" customHeight="1">
      <c r="A262" s="391" t="s">
        <v>1299</v>
      </c>
      <c r="B262" s="6"/>
      <c r="C262" s="247"/>
      <c r="D262" s="236"/>
      <c r="E262" s="253"/>
      <c r="F262" s="253"/>
      <c r="G262" s="358"/>
      <c r="H262" s="358"/>
      <c r="I262" s="358"/>
      <c r="J262" s="358"/>
      <c r="K262" s="358"/>
      <c r="L262" s="248"/>
      <c r="M262" s="248"/>
      <c r="N262" s="8"/>
      <c r="O262" s="376"/>
      <c r="P262"/>
      <c r="T262"/>
      <c r="U262"/>
      <c r="V262"/>
      <c r="W262"/>
      <c r="X262"/>
      <c r="Y262" s="204">
        <f>IF($F262&gt;0,$E262,0)</f>
        <v>0</v>
      </c>
    </row>
    <row r="263" spans="1:25" ht="12.75" customHeight="1">
      <c r="A263" s="391" t="s">
        <v>1300</v>
      </c>
      <c r="B263" s="6"/>
      <c r="C263" s="247"/>
      <c r="D263" s="236"/>
      <c r="E263" s="251"/>
      <c r="F263" s="251"/>
      <c r="G263" s="359"/>
      <c r="H263" s="359"/>
      <c r="I263" s="359"/>
      <c r="J263" s="359"/>
      <c r="K263" s="359"/>
      <c r="L263" s="248"/>
      <c r="M263" s="248"/>
      <c r="N263" s="8"/>
      <c r="O263" s="376"/>
      <c r="P263"/>
      <c r="T263"/>
      <c r="U263"/>
      <c r="V263"/>
      <c r="W263"/>
      <c r="X263"/>
      <c r="Y263" s="204">
        <f>IF($F263&gt;0,$E263,0)</f>
        <v>0</v>
      </c>
    </row>
    <row r="264" spans="1:25" ht="24" customHeight="1">
      <c r="A264" s="401" t="s">
        <v>1304</v>
      </c>
      <c r="B264" s="6"/>
      <c r="C264" s="247"/>
      <c r="D264" s="236"/>
      <c r="E264" s="251"/>
      <c r="F264" s="251"/>
      <c r="G264" s="359"/>
      <c r="H264" s="359"/>
      <c r="I264" s="359"/>
      <c r="J264" s="359"/>
      <c r="K264" s="359"/>
      <c r="L264" s="248"/>
      <c r="M264" s="248"/>
      <c r="N264" s="8"/>
      <c r="O264" s="376"/>
      <c r="P264"/>
      <c r="T264"/>
      <c r="U264"/>
      <c r="V264"/>
      <c r="W264"/>
      <c r="X264"/>
      <c r="Y264" s="204">
        <f>IF($F264&gt;0,$E264,0)</f>
        <v>0</v>
      </c>
    </row>
    <row r="265" spans="1:25" ht="28.5" customHeight="1">
      <c r="A265" s="401" t="s">
        <v>1305</v>
      </c>
      <c r="B265" s="6"/>
      <c r="C265" s="247"/>
      <c r="D265" s="236"/>
      <c r="E265" s="247"/>
      <c r="F265" s="247"/>
      <c r="G265" s="356"/>
      <c r="H265" s="356"/>
      <c r="I265" s="356"/>
      <c r="J265" s="356"/>
      <c r="K265" s="356"/>
      <c r="L265" s="248"/>
      <c r="M265" s="248"/>
      <c r="N265" s="8"/>
      <c r="O265" s="376"/>
      <c r="P265"/>
      <c r="T265"/>
      <c r="U265"/>
      <c r="V265"/>
      <c r="W265"/>
      <c r="X265"/>
      <c r="Y265" s="204">
        <f>IF($F265&gt;0,$E265,0)</f>
        <v>0</v>
      </c>
    </row>
    <row r="266" spans="1:25" ht="12.75" customHeight="1">
      <c r="A266" s="397" t="s">
        <v>1301</v>
      </c>
      <c r="B266" s="6"/>
      <c r="C266" s="6"/>
      <c r="D266" s="236"/>
      <c r="E266" s="7"/>
      <c r="F266" s="7"/>
      <c r="G266" s="351"/>
      <c r="H266" s="351"/>
      <c r="I266" s="351"/>
      <c r="J266" s="351"/>
      <c r="K266" s="351"/>
      <c r="L266" s="50"/>
      <c r="M266" s="50"/>
      <c r="N266" s="8"/>
      <c r="O266" s="376"/>
      <c r="P266" s="64"/>
      <c r="T266"/>
      <c r="U266"/>
      <c r="V266"/>
      <c r="W266" s="65"/>
      <c r="X266" s="64"/>
      <c r="Y266" s="64"/>
    </row>
    <row r="267" spans="1:25" ht="12.75" customHeight="1">
      <c r="A267" s="397" t="s">
        <v>1302</v>
      </c>
      <c r="B267" s="6"/>
      <c r="C267" s="6"/>
      <c r="D267" s="236"/>
      <c r="E267" s="7"/>
      <c r="F267" s="7"/>
      <c r="G267" s="351"/>
      <c r="H267" s="351"/>
      <c r="I267" s="351"/>
      <c r="J267" s="351"/>
      <c r="K267" s="351"/>
      <c r="L267" s="50"/>
      <c r="M267" s="50"/>
      <c r="N267" s="8"/>
      <c r="O267" s="376"/>
      <c r="P267" s="64"/>
      <c r="T267"/>
      <c r="U267"/>
      <c r="V267"/>
      <c r="W267" s="65"/>
      <c r="X267" s="64"/>
      <c r="Y267" s="64"/>
    </row>
    <row r="268" spans="1:25" ht="12.75" customHeight="1">
      <c r="A268" s="371" t="s">
        <v>886</v>
      </c>
      <c r="B268" s="372" t="s">
        <v>433</v>
      </c>
      <c r="C268" s="372" t="s">
        <v>448</v>
      </c>
      <c r="D268" s="372"/>
      <c r="E268" s="372" t="s">
        <v>649</v>
      </c>
      <c r="F268" s="372" t="s">
        <v>650</v>
      </c>
      <c r="G268" s="373" t="s">
        <v>651</v>
      </c>
      <c r="H268" s="373" t="s">
        <v>652</v>
      </c>
      <c r="I268" s="373" t="s">
        <v>234</v>
      </c>
      <c r="J268" s="373" t="s">
        <v>653</v>
      </c>
      <c r="K268" s="374" t="s">
        <v>654</v>
      </c>
      <c r="L268" s="373" t="s">
        <v>295</v>
      </c>
      <c r="M268" s="373" t="s">
        <v>296</v>
      </c>
      <c r="N268" s="383" t="s">
        <v>943</v>
      </c>
      <c r="O268" s="376"/>
      <c r="P268" s="64"/>
      <c r="T268"/>
      <c r="U268"/>
      <c r="V268"/>
      <c r="W268" s="65"/>
      <c r="X268" s="64"/>
      <c r="Y268" s="64"/>
    </row>
    <row r="269" spans="1:25" ht="16.5" customHeight="1">
      <c r="A269" s="399" t="s">
        <v>1306</v>
      </c>
      <c r="B269" s="7"/>
      <c r="C269" s="6"/>
      <c r="D269" s="236"/>
      <c r="E269" s="7"/>
      <c r="F269" s="7"/>
      <c r="G269" s="351"/>
      <c r="H269" s="351"/>
      <c r="I269" s="351"/>
      <c r="J269" s="351"/>
      <c r="K269" s="351"/>
      <c r="L269" s="50"/>
      <c r="M269" s="50"/>
      <c r="N269" s="8"/>
      <c r="O269" s="376"/>
      <c r="P269" s="64"/>
      <c r="T269"/>
      <c r="U269"/>
      <c r="V269"/>
      <c r="W269" s="65"/>
      <c r="X269" s="64"/>
      <c r="Y269" s="64"/>
    </row>
    <row r="270" spans="1:25" ht="15.75" customHeight="1">
      <c r="A270" s="398" t="s">
        <v>1307</v>
      </c>
      <c r="B270" s="6"/>
      <c r="C270" s="6"/>
      <c r="D270" s="236"/>
      <c r="E270" s="7"/>
      <c r="F270" s="7"/>
      <c r="G270" s="351"/>
      <c r="H270" s="351"/>
      <c r="I270" s="351"/>
      <c r="J270" s="351"/>
      <c r="K270" s="351"/>
      <c r="L270" s="50"/>
      <c r="M270" s="50"/>
      <c r="N270" s="8"/>
      <c r="O270" s="376"/>
      <c r="P270" s="64"/>
      <c r="T270"/>
      <c r="U270"/>
      <c r="V270"/>
      <c r="W270" s="65"/>
      <c r="X270" s="64"/>
      <c r="Y270" s="64"/>
    </row>
    <row r="271" spans="1:25" ht="13.5" customHeight="1">
      <c r="A271" s="391" t="s">
        <v>1308</v>
      </c>
      <c r="B271" s="6"/>
      <c r="C271" s="6"/>
      <c r="D271" s="236"/>
      <c r="E271" s="7"/>
      <c r="F271" s="7"/>
      <c r="G271" s="351"/>
      <c r="H271" s="351"/>
      <c r="I271" s="351"/>
      <c r="J271" s="351"/>
      <c r="K271" s="351"/>
      <c r="L271" s="50" t="s">
        <v>481</v>
      </c>
      <c r="M271" s="50"/>
      <c r="N271" s="8"/>
      <c r="O271" s="376"/>
      <c r="P271" s="64"/>
      <c r="T271"/>
      <c r="U271"/>
      <c r="V271"/>
      <c r="W271" s="65"/>
      <c r="X271" s="64"/>
      <c r="Y271" s="64"/>
    </row>
    <row r="272" spans="1:25" ht="12.75" customHeight="1">
      <c r="A272" s="391" t="s">
        <v>1309</v>
      </c>
      <c r="B272" s="6"/>
      <c r="C272" s="6"/>
      <c r="D272" s="236">
        <v>2</v>
      </c>
      <c r="E272" s="7"/>
      <c r="F272" s="7"/>
      <c r="G272" s="351"/>
      <c r="H272" s="351"/>
      <c r="I272" s="351"/>
      <c r="J272" s="351"/>
      <c r="K272" s="351"/>
      <c r="L272" s="50" t="str">
        <f>IF(O272&lt;D272,"-",IF(O272=D272,"","+"))</f>
        <v>-</v>
      </c>
      <c r="M272" s="50"/>
      <c r="N272" s="8"/>
      <c r="O272" s="376"/>
      <c r="P272" s="64"/>
      <c r="T272"/>
      <c r="U272"/>
      <c r="V272"/>
      <c r="W272" s="65"/>
      <c r="X272" s="64"/>
      <c r="Y272" s="64"/>
    </row>
    <row r="273" spans="1:25" ht="15.75">
      <c r="A273" s="391" t="s">
        <v>1310</v>
      </c>
      <c r="B273" s="6"/>
      <c r="C273" s="6"/>
      <c r="D273" s="236"/>
      <c r="E273" s="7"/>
      <c r="F273" s="7"/>
      <c r="G273" s="351"/>
      <c r="H273" s="351"/>
      <c r="I273" s="351"/>
      <c r="J273" s="351"/>
      <c r="K273" s="351"/>
      <c r="L273" s="8">
        <f>IF(O273&lt;D273,"-",IF(O273=D273,"","+"))</f>
      </c>
      <c r="M273" s="8"/>
      <c r="N273" s="8"/>
      <c r="O273" s="376"/>
      <c r="P273" s="64"/>
      <c r="T273"/>
      <c r="U273"/>
      <c r="V273"/>
      <c r="W273" s="65"/>
      <c r="X273" s="64"/>
      <c r="Y273" s="64"/>
    </row>
    <row r="274" spans="1:25" ht="15.75">
      <c r="A274" s="391" t="s">
        <v>1311</v>
      </c>
      <c r="B274" s="6"/>
      <c r="C274" s="6"/>
      <c r="D274" s="236"/>
      <c r="E274" s="7"/>
      <c r="F274" s="7"/>
      <c r="G274" s="351"/>
      <c r="H274" s="351"/>
      <c r="I274" s="351"/>
      <c r="J274" s="351"/>
      <c r="K274" s="351"/>
      <c r="L274" s="8"/>
      <c r="M274" s="8"/>
      <c r="N274" s="8"/>
      <c r="O274" s="376"/>
      <c r="P274" s="64"/>
      <c r="T274"/>
      <c r="U274"/>
      <c r="V274"/>
      <c r="W274" s="65"/>
      <c r="X274" s="64"/>
      <c r="Y274" s="64"/>
    </row>
    <row r="275" spans="1:25" ht="15.75">
      <c r="A275" s="397" t="s">
        <v>1312</v>
      </c>
      <c r="B275" s="6"/>
      <c r="C275" s="6"/>
      <c r="D275" s="236"/>
      <c r="E275" s="7"/>
      <c r="F275" s="7"/>
      <c r="G275" s="351"/>
      <c r="H275" s="351"/>
      <c r="I275" s="351"/>
      <c r="J275" s="351"/>
      <c r="K275" s="351"/>
      <c r="L275" s="8"/>
      <c r="M275" s="8"/>
      <c r="N275" s="8"/>
      <c r="O275" s="376"/>
      <c r="P275" s="64"/>
      <c r="T275"/>
      <c r="U275"/>
      <c r="V275"/>
      <c r="W275" s="65"/>
      <c r="X275" s="64"/>
      <c r="Y275" s="64"/>
    </row>
    <row r="276" spans="1:25" ht="12.75" customHeight="1">
      <c r="A276" s="391" t="s">
        <v>1313</v>
      </c>
      <c r="B276" s="6"/>
      <c r="C276" s="6"/>
      <c r="D276" s="236"/>
      <c r="E276" s="7"/>
      <c r="F276" s="7"/>
      <c r="G276" s="351"/>
      <c r="H276" s="351"/>
      <c r="I276" s="351"/>
      <c r="J276" s="351"/>
      <c r="K276" s="351"/>
      <c r="L276" s="8"/>
      <c r="M276" s="8"/>
      <c r="N276" s="8"/>
      <c r="O276" s="376"/>
      <c r="P276" s="64"/>
      <c r="T276"/>
      <c r="U276"/>
      <c r="V276"/>
      <c r="W276" s="65"/>
      <c r="X276" s="64"/>
      <c r="Y276" s="64"/>
    </row>
    <row r="277" spans="1:25" ht="24" customHeight="1">
      <c r="A277" s="401" t="s">
        <v>1336</v>
      </c>
      <c r="B277" s="6"/>
      <c r="C277" s="6"/>
      <c r="D277" s="236"/>
      <c r="E277" s="7"/>
      <c r="F277" s="7"/>
      <c r="G277" s="351"/>
      <c r="H277" s="351"/>
      <c r="I277" s="351"/>
      <c r="J277" s="351"/>
      <c r="K277" s="351"/>
      <c r="L277" s="8"/>
      <c r="M277" s="8"/>
      <c r="N277" s="8"/>
      <c r="O277" s="376"/>
      <c r="P277" s="64"/>
      <c r="T277"/>
      <c r="U277"/>
      <c r="V277"/>
      <c r="W277" s="65"/>
      <c r="X277" s="64"/>
      <c r="Y277" s="64"/>
    </row>
    <row r="278" spans="1:25" ht="15.75">
      <c r="A278" s="391" t="s">
        <v>1314</v>
      </c>
      <c r="B278" s="6"/>
      <c r="C278" s="6"/>
      <c r="D278" s="236"/>
      <c r="E278" s="7"/>
      <c r="F278" s="7"/>
      <c r="G278" s="351"/>
      <c r="H278" s="351"/>
      <c r="I278" s="351"/>
      <c r="J278" s="351"/>
      <c r="K278" s="351"/>
      <c r="L278" s="8"/>
      <c r="M278" s="8"/>
      <c r="N278" s="8"/>
      <c r="O278" s="376"/>
      <c r="P278" s="64"/>
      <c r="T278"/>
      <c r="U278"/>
      <c r="V278"/>
      <c r="W278" s="65"/>
      <c r="X278" s="64"/>
      <c r="Y278" s="64"/>
    </row>
    <row r="279" spans="1:25" ht="15.75">
      <c r="A279" s="391" t="s">
        <v>1013</v>
      </c>
      <c r="B279" s="6"/>
      <c r="C279" s="6"/>
      <c r="D279" s="236"/>
      <c r="E279" s="7"/>
      <c r="F279" s="7"/>
      <c r="G279" s="351"/>
      <c r="H279" s="351"/>
      <c r="I279" s="351"/>
      <c r="J279" s="351"/>
      <c r="K279" s="351"/>
      <c r="L279" s="8"/>
      <c r="M279" s="8"/>
      <c r="N279" s="8"/>
      <c r="O279" s="376"/>
      <c r="P279" s="64"/>
      <c r="T279"/>
      <c r="U279"/>
      <c r="V279"/>
      <c r="W279" s="65"/>
      <c r="X279" s="64"/>
      <c r="Y279" s="64"/>
    </row>
    <row r="280" spans="1:25" ht="15.75">
      <c r="A280" s="391" t="s">
        <v>1315</v>
      </c>
      <c r="B280" s="6"/>
      <c r="C280" s="6"/>
      <c r="D280" s="236"/>
      <c r="E280" s="7"/>
      <c r="F280" s="7"/>
      <c r="G280" s="351"/>
      <c r="H280" s="351"/>
      <c r="I280" s="351"/>
      <c r="J280" s="351"/>
      <c r="K280" s="351"/>
      <c r="L280" s="50"/>
      <c r="M280" s="50"/>
      <c r="N280" s="8"/>
      <c r="O280" s="376"/>
      <c r="P280" s="64"/>
      <c r="T280"/>
      <c r="U280"/>
      <c r="V280"/>
      <c r="W280" s="65"/>
      <c r="X280" s="64"/>
      <c r="Y280" s="64"/>
    </row>
    <row r="281" spans="1:25" ht="15.75">
      <c r="A281" s="391" t="s">
        <v>1316</v>
      </c>
      <c r="B281" s="6"/>
      <c r="C281" s="6"/>
      <c r="D281" s="236"/>
      <c r="E281" s="12"/>
      <c r="F281" s="12"/>
      <c r="G281" s="360"/>
      <c r="H281" s="360"/>
      <c r="I281" s="360"/>
      <c r="J281" s="360"/>
      <c r="K281" s="360"/>
      <c r="L281" s="50"/>
      <c r="M281" s="50"/>
      <c r="N281" s="8"/>
      <c r="O281" s="376"/>
      <c r="P281" s="64"/>
      <c r="T281"/>
      <c r="U281"/>
      <c r="V281"/>
      <c r="W281" s="65"/>
      <c r="X281" s="64"/>
      <c r="Y281" s="64"/>
    </row>
    <row r="282" spans="1:25" ht="15.75">
      <c r="A282" s="391" t="s">
        <v>1317</v>
      </c>
      <c r="B282" s="7"/>
      <c r="C282" s="6"/>
      <c r="D282" s="236"/>
      <c r="E282" s="7"/>
      <c r="F282" s="7"/>
      <c r="G282" s="351"/>
      <c r="H282" s="351"/>
      <c r="I282" s="351"/>
      <c r="J282" s="351"/>
      <c r="K282" s="351"/>
      <c r="L282" s="50"/>
      <c r="M282" s="50"/>
      <c r="N282" s="8"/>
      <c r="O282" s="376"/>
      <c r="P282" s="64"/>
      <c r="T282"/>
      <c r="U282"/>
      <c r="V282"/>
      <c r="W282" s="65"/>
      <c r="X282" s="64"/>
      <c r="Y282" s="64"/>
    </row>
    <row r="283" spans="1:25" ht="15.75">
      <c r="A283" s="391" t="s">
        <v>1318</v>
      </c>
      <c r="B283" s="6"/>
      <c r="C283" s="6"/>
      <c r="D283" s="236"/>
      <c r="E283" s="7"/>
      <c r="F283" s="7"/>
      <c r="G283" s="351"/>
      <c r="H283" s="351"/>
      <c r="I283" s="351"/>
      <c r="J283" s="351"/>
      <c r="K283" s="351"/>
      <c r="L283" s="50"/>
      <c r="M283" s="50"/>
      <c r="N283" s="8"/>
      <c r="O283" s="376"/>
      <c r="P283" s="64"/>
      <c r="T283"/>
      <c r="U283"/>
      <c r="V283"/>
      <c r="W283" s="65"/>
      <c r="X283" s="64"/>
      <c r="Y283" s="64"/>
    </row>
    <row r="284" spans="1:25" ht="15.75">
      <c r="A284" s="391" t="s">
        <v>1319</v>
      </c>
      <c r="B284" s="6"/>
      <c r="C284" s="6"/>
      <c r="D284" s="236"/>
      <c r="E284" s="7"/>
      <c r="F284" s="7"/>
      <c r="G284" s="351"/>
      <c r="H284" s="351"/>
      <c r="I284" s="351"/>
      <c r="J284" s="351"/>
      <c r="K284" s="351"/>
      <c r="L284" s="50" t="s">
        <v>481</v>
      </c>
      <c r="M284" s="50"/>
      <c r="N284" s="8"/>
      <c r="O284" s="376"/>
      <c r="P284" s="64"/>
      <c r="T284"/>
      <c r="U284"/>
      <c r="V284"/>
      <c r="W284" s="65"/>
      <c r="X284" s="64"/>
      <c r="Y284" s="64"/>
    </row>
    <row r="285" spans="1:25" ht="15.75">
      <c r="A285" s="391" t="s">
        <v>1320</v>
      </c>
      <c r="B285" s="6"/>
      <c r="C285" s="6"/>
      <c r="D285" s="236">
        <v>2</v>
      </c>
      <c r="E285" s="7"/>
      <c r="F285" s="7"/>
      <c r="G285" s="351"/>
      <c r="H285" s="351"/>
      <c r="I285" s="351"/>
      <c r="J285" s="351"/>
      <c r="K285" s="351"/>
      <c r="L285" s="50" t="str">
        <f>IF(O285&lt;D285,"-",IF(O285=D285,"","+"))</f>
        <v>-</v>
      </c>
      <c r="M285" s="50"/>
      <c r="N285" s="8"/>
      <c r="O285" s="376"/>
      <c r="P285" s="64"/>
      <c r="T285"/>
      <c r="U285"/>
      <c r="V285"/>
      <c r="W285" s="65"/>
      <c r="X285" s="64"/>
      <c r="Y285" s="64"/>
    </row>
    <row r="286" spans="1:25" ht="15.75">
      <c r="A286" s="391" t="s">
        <v>1321</v>
      </c>
      <c r="B286" s="6"/>
      <c r="C286" s="6"/>
      <c r="D286" s="236"/>
      <c r="E286" s="7"/>
      <c r="F286" s="7"/>
      <c r="G286" s="351"/>
      <c r="H286" s="351"/>
      <c r="I286" s="351"/>
      <c r="J286" s="351"/>
      <c r="K286" s="351"/>
      <c r="L286" s="8">
        <f>IF(O286&lt;D286,"-",IF(O286=D286,"","+"))</f>
      </c>
      <c r="M286" s="8"/>
      <c r="N286" s="8"/>
      <c r="O286" s="376"/>
      <c r="P286" s="64"/>
      <c r="T286"/>
      <c r="U286"/>
      <c r="V286"/>
      <c r="W286" s="65"/>
      <c r="X286" s="64"/>
      <c r="Y286" s="64"/>
    </row>
    <row r="287" spans="1:25" ht="15.75">
      <c r="A287" s="391" t="s">
        <v>1322</v>
      </c>
      <c r="B287" s="6"/>
      <c r="C287" s="6"/>
      <c r="D287" s="236"/>
      <c r="E287" s="7"/>
      <c r="F287" s="7"/>
      <c r="G287" s="351"/>
      <c r="H287" s="351"/>
      <c r="I287" s="351"/>
      <c r="J287" s="351"/>
      <c r="K287" s="351"/>
      <c r="L287" s="8"/>
      <c r="M287" s="8"/>
      <c r="N287" s="8"/>
      <c r="O287" s="376"/>
      <c r="P287" s="64"/>
      <c r="T287"/>
      <c r="U287"/>
      <c r="V287"/>
      <c r="W287" s="65"/>
      <c r="X287" s="64"/>
      <c r="Y287" s="64"/>
    </row>
    <row r="288" spans="1:25" ht="15.75">
      <c r="A288" s="391" t="s">
        <v>1323</v>
      </c>
      <c r="B288" s="6"/>
      <c r="C288" s="6"/>
      <c r="D288" s="236"/>
      <c r="E288" s="7"/>
      <c r="F288" s="7"/>
      <c r="G288" s="351"/>
      <c r="H288" s="351"/>
      <c r="I288" s="351"/>
      <c r="J288" s="351"/>
      <c r="K288" s="351"/>
      <c r="L288" s="8"/>
      <c r="M288" s="8"/>
      <c r="N288" s="8"/>
      <c r="O288" s="376"/>
      <c r="P288" s="64"/>
      <c r="T288"/>
      <c r="U288"/>
      <c r="V288"/>
      <c r="W288" s="65"/>
      <c r="X288" s="64"/>
      <c r="Y288" s="64"/>
    </row>
    <row r="289" spans="1:25" ht="15.75">
      <c r="A289" s="391" t="s">
        <v>1324</v>
      </c>
      <c r="B289" s="6"/>
      <c r="C289" s="6"/>
      <c r="D289" s="236"/>
      <c r="E289" s="7"/>
      <c r="F289" s="7"/>
      <c r="G289" s="351"/>
      <c r="H289" s="351"/>
      <c r="I289" s="351"/>
      <c r="J289" s="351"/>
      <c r="K289" s="351"/>
      <c r="L289" s="8"/>
      <c r="M289" s="8"/>
      <c r="N289" s="8"/>
      <c r="O289" s="376"/>
      <c r="P289" s="64"/>
      <c r="T289"/>
      <c r="U289"/>
      <c r="V289"/>
      <c r="W289" s="65"/>
      <c r="X289" s="64"/>
      <c r="Y289" s="64"/>
    </row>
    <row r="290" spans="1:25" ht="15.75">
      <c r="A290" s="391" t="s">
        <v>1325</v>
      </c>
      <c r="B290" s="6"/>
      <c r="C290" s="6"/>
      <c r="D290" s="236"/>
      <c r="E290" s="7"/>
      <c r="F290" s="7"/>
      <c r="G290" s="351"/>
      <c r="H290" s="351"/>
      <c r="I290" s="351"/>
      <c r="J290" s="351"/>
      <c r="K290" s="351"/>
      <c r="L290" s="8"/>
      <c r="M290" s="8"/>
      <c r="N290" s="8"/>
      <c r="O290" s="376"/>
      <c r="P290" s="64"/>
      <c r="T290"/>
      <c r="U290"/>
      <c r="V290"/>
      <c r="W290" s="65"/>
      <c r="X290" s="64"/>
      <c r="Y290" s="64"/>
    </row>
    <row r="291" spans="1:25" ht="15.75">
      <c r="A291" s="391" t="s">
        <v>1326</v>
      </c>
      <c r="B291" s="6"/>
      <c r="C291" s="6"/>
      <c r="D291" s="236"/>
      <c r="E291" s="7"/>
      <c r="F291" s="7"/>
      <c r="G291" s="351"/>
      <c r="H291" s="351"/>
      <c r="I291" s="351"/>
      <c r="J291" s="351"/>
      <c r="K291" s="351"/>
      <c r="L291" s="8"/>
      <c r="M291" s="8"/>
      <c r="N291" s="8"/>
      <c r="O291" s="376"/>
      <c r="P291" s="64"/>
      <c r="T291"/>
      <c r="U291"/>
      <c r="V291"/>
      <c r="W291" s="65"/>
      <c r="X291" s="64"/>
      <c r="Y291" s="64"/>
    </row>
    <row r="292" spans="1:25" ht="15.75">
      <c r="A292" s="391" t="s">
        <v>1327</v>
      </c>
      <c r="B292" s="6"/>
      <c r="C292" s="6"/>
      <c r="D292" s="236"/>
      <c r="E292" s="7"/>
      <c r="F292" s="7"/>
      <c r="G292" s="351"/>
      <c r="H292" s="351"/>
      <c r="I292" s="351"/>
      <c r="J292" s="351"/>
      <c r="K292" s="351"/>
      <c r="L292" s="8"/>
      <c r="M292" s="8"/>
      <c r="N292" s="8"/>
      <c r="O292" s="376"/>
      <c r="P292" s="64"/>
      <c r="T292"/>
      <c r="U292"/>
      <c r="V292"/>
      <c r="W292" s="65"/>
      <c r="X292" s="64"/>
      <c r="Y292" s="64"/>
    </row>
    <row r="293" spans="1:25" ht="15.75">
      <c r="A293" s="391" t="s">
        <v>1328</v>
      </c>
      <c r="B293" s="6"/>
      <c r="C293" s="6"/>
      <c r="D293" s="236"/>
      <c r="E293" s="7"/>
      <c r="F293" s="7"/>
      <c r="G293" s="351"/>
      <c r="H293" s="351"/>
      <c r="I293" s="351"/>
      <c r="J293" s="351"/>
      <c r="K293" s="351"/>
      <c r="L293" s="50"/>
      <c r="M293" s="50"/>
      <c r="N293" s="8"/>
      <c r="O293" s="376"/>
      <c r="P293" s="64"/>
      <c r="T293"/>
      <c r="U293"/>
      <c r="V293"/>
      <c r="W293" s="65"/>
      <c r="X293" s="64"/>
      <c r="Y293" s="64"/>
    </row>
    <row r="294" spans="1:25" ht="15.75">
      <c r="A294" s="391" t="s">
        <v>1329</v>
      </c>
      <c r="B294" s="6"/>
      <c r="C294" s="6"/>
      <c r="D294" s="236"/>
      <c r="E294" s="12"/>
      <c r="F294" s="12"/>
      <c r="G294" s="360"/>
      <c r="H294" s="360"/>
      <c r="I294" s="360"/>
      <c r="J294" s="360"/>
      <c r="K294" s="360"/>
      <c r="L294" s="50"/>
      <c r="M294" s="50"/>
      <c r="N294" s="8"/>
      <c r="O294" s="376"/>
      <c r="P294" s="64"/>
      <c r="T294"/>
      <c r="U294"/>
      <c r="V294"/>
      <c r="W294" s="65"/>
      <c r="X294" s="64"/>
      <c r="Y294" s="64"/>
    </row>
    <row r="295" spans="1:25" ht="15.75">
      <c r="A295" s="391" t="s">
        <v>1330</v>
      </c>
      <c r="B295" s="7"/>
      <c r="C295" s="6"/>
      <c r="D295" s="236"/>
      <c r="E295" s="7"/>
      <c r="F295" s="7"/>
      <c r="G295" s="351"/>
      <c r="H295" s="351"/>
      <c r="I295" s="351"/>
      <c r="J295" s="351"/>
      <c r="K295" s="351"/>
      <c r="L295" s="50"/>
      <c r="M295" s="50"/>
      <c r="N295" s="8"/>
      <c r="O295" s="376"/>
      <c r="P295" s="64"/>
      <c r="T295"/>
      <c r="U295"/>
      <c r="V295"/>
      <c r="W295" s="65"/>
      <c r="X295" s="64"/>
      <c r="Y295" s="64"/>
    </row>
    <row r="296" spans="1:25" ht="15.75">
      <c r="A296" s="391" t="s">
        <v>1331</v>
      </c>
      <c r="B296" s="6"/>
      <c r="C296" s="6"/>
      <c r="D296" s="236"/>
      <c r="E296" s="7"/>
      <c r="F296" s="7"/>
      <c r="G296" s="351"/>
      <c r="H296" s="351"/>
      <c r="I296" s="351"/>
      <c r="J296" s="351"/>
      <c r="K296" s="351"/>
      <c r="L296" s="50"/>
      <c r="M296" s="50"/>
      <c r="N296" s="8"/>
      <c r="O296" s="376"/>
      <c r="P296" s="64"/>
      <c r="T296"/>
      <c r="U296"/>
      <c r="V296"/>
      <c r="W296" s="65"/>
      <c r="X296" s="64"/>
      <c r="Y296" s="64"/>
    </row>
    <row r="297" spans="1:25" ht="15.75">
      <c r="A297" s="391" t="s">
        <v>1332</v>
      </c>
      <c r="B297" s="6"/>
      <c r="C297" s="6"/>
      <c r="D297" s="236"/>
      <c r="E297" s="7"/>
      <c r="F297" s="7"/>
      <c r="G297" s="351"/>
      <c r="H297" s="351"/>
      <c r="I297" s="351"/>
      <c r="J297" s="351"/>
      <c r="K297" s="351"/>
      <c r="L297" s="50" t="s">
        <v>481</v>
      </c>
      <c r="M297" s="50"/>
      <c r="N297" s="8"/>
      <c r="O297" s="376"/>
      <c r="P297" s="64"/>
      <c r="T297"/>
      <c r="U297"/>
      <c r="V297"/>
      <c r="W297" s="65"/>
      <c r="X297" s="64"/>
      <c r="Y297" s="64"/>
    </row>
    <row r="298" spans="1:25" ht="15.75">
      <c r="A298" s="391" t="s">
        <v>1333</v>
      </c>
      <c r="B298" s="6"/>
      <c r="C298" s="6"/>
      <c r="D298" s="236">
        <v>2</v>
      </c>
      <c r="E298" s="7"/>
      <c r="F298" s="7"/>
      <c r="G298" s="351"/>
      <c r="H298" s="351"/>
      <c r="I298" s="351"/>
      <c r="J298" s="351"/>
      <c r="K298" s="351"/>
      <c r="L298" s="50" t="str">
        <f>IF(O298&lt;D298,"-",IF(O298=D298,"","+"))</f>
        <v>-</v>
      </c>
      <c r="M298" s="50"/>
      <c r="N298" s="8"/>
      <c r="O298" s="376"/>
      <c r="P298" s="64"/>
      <c r="T298"/>
      <c r="U298"/>
      <c r="V298"/>
      <c r="W298" s="65"/>
      <c r="X298" s="64"/>
      <c r="Y298" s="64"/>
    </row>
    <row r="299" spans="1:25" ht="15.75">
      <c r="A299" s="391" t="s">
        <v>1334</v>
      </c>
      <c r="B299" s="6"/>
      <c r="C299" s="6"/>
      <c r="D299" s="236"/>
      <c r="E299" s="7"/>
      <c r="F299" s="7"/>
      <c r="G299" s="351"/>
      <c r="H299" s="351"/>
      <c r="I299" s="351"/>
      <c r="J299" s="351"/>
      <c r="K299" s="351"/>
      <c r="L299" s="8">
        <f>IF(O299&lt;D299,"-",IF(O299=D299,"","+"))</f>
      </c>
      <c r="M299" s="8"/>
      <c r="N299" s="8"/>
      <c r="O299" s="376"/>
      <c r="P299" s="64"/>
      <c r="T299"/>
      <c r="U299"/>
      <c r="V299"/>
      <c r="W299" s="65"/>
      <c r="X299" s="64"/>
      <c r="Y299" s="64"/>
    </row>
    <row r="300" spans="1:25" ht="28.5" customHeight="1">
      <c r="A300" s="398" t="s">
        <v>1335</v>
      </c>
      <c r="B300" s="6"/>
      <c r="C300" s="6"/>
      <c r="D300" s="236"/>
      <c r="E300" s="7"/>
      <c r="F300" s="7"/>
      <c r="G300" s="351"/>
      <c r="H300" s="351"/>
      <c r="I300" s="351"/>
      <c r="J300" s="351"/>
      <c r="K300" s="351"/>
      <c r="L300" s="8"/>
      <c r="M300" s="8"/>
      <c r="N300" s="8"/>
      <c r="O300" s="376"/>
      <c r="P300" s="64"/>
      <c r="T300"/>
      <c r="U300"/>
      <c r="V300"/>
      <c r="W300" s="65"/>
      <c r="X300" s="64"/>
      <c r="Y300" s="64"/>
    </row>
    <row r="301" spans="1:25" ht="15.75" customHeight="1">
      <c r="A301" s="371" t="s">
        <v>886</v>
      </c>
      <c r="B301" s="372" t="s">
        <v>433</v>
      </c>
      <c r="C301" s="372" t="s">
        <v>448</v>
      </c>
      <c r="D301" s="372"/>
      <c r="E301" s="372" t="s">
        <v>649</v>
      </c>
      <c r="F301" s="372" t="s">
        <v>650</v>
      </c>
      <c r="G301" s="373" t="s">
        <v>651</v>
      </c>
      <c r="H301" s="373" t="s">
        <v>652</v>
      </c>
      <c r="I301" s="373" t="s">
        <v>234</v>
      </c>
      <c r="J301" s="373" t="s">
        <v>653</v>
      </c>
      <c r="K301" s="374" t="s">
        <v>654</v>
      </c>
      <c r="L301" s="373" t="s">
        <v>295</v>
      </c>
      <c r="M301" s="373" t="s">
        <v>296</v>
      </c>
      <c r="N301" s="383" t="s">
        <v>943</v>
      </c>
      <c r="O301" s="376"/>
      <c r="P301" s="64"/>
      <c r="T301"/>
      <c r="U301"/>
      <c r="V301"/>
      <c r="W301" s="65"/>
      <c r="X301" s="64"/>
      <c r="Y301" s="64"/>
    </row>
    <row r="302" spans="1:25" ht="15.75" customHeight="1">
      <c r="A302" s="399" t="s">
        <v>1392</v>
      </c>
      <c r="B302" s="7"/>
      <c r="C302" s="6"/>
      <c r="D302" s="236"/>
      <c r="E302" s="7"/>
      <c r="F302" s="7"/>
      <c r="G302" s="351"/>
      <c r="H302" s="351"/>
      <c r="I302" s="351"/>
      <c r="J302" s="351"/>
      <c r="K302" s="351"/>
      <c r="L302" s="50"/>
      <c r="M302" s="50"/>
      <c r="N302" s="8"/>
      <c r="O302" s="376"/>
      <c r="P302" s="64"/>
      <c r="T302"/>
      <c r="U302"/>
      <c r="V302"/>
      <c r="W302" s="65"/>
      <c r="X302" s="64"/>
      <c r="Y302" s="64"/>
    </row>
    <row r="303" spans="1:25" ht="15.75">
      <c r="A303" s="410" t="s">
        <v>1013</v>
      </c>
      <c r="B303" s="6"/>
      <c r="C303" s="6"/>
      <c r="D303" s="236"/>
      <c r="E303" s="7"/>
      <c r="F303" s="7"/>
      <c r="G303" s="351"/>
      <c r="H303" s="351"/>
      <c r="I303" s="351"/>
      <c r="J303" s="351"/>
      <c r="K303" s="351"/>
      <c r="L303" s="8"/>
      <c r="M303" s="8"/>
      <c r="N303" s="8"/>
      <c r="O303" s="376"/>
      <c r="P303" s="64"/>
      <c r="T303"/>
      <c r="U303"/>
      <c r="V303"/>
      <c r="W303" s="65"/>
      <c r="X303" s="64"/>
      <c r="Y303" s="64"/>
    </row>
    <row r="304" spans="1:25" ht="15.75">
      <c r="A304" s="391" t="s">
        <v>1337</v>
      </c>
      <c r="B304" s="6"/>
      <c r="C304" s="6"/>
      <c r="D304" s="236"/>
      <c r="E304" s="7"/>
      <c r="F304" s="7"/>
      <c r="G304" s="351"/>
      <c r="H304" s="351"/>
      <c r="I304" s="351"/>
      <c r="J304" s="351"/>
      <c r="K304" s="351"/>
      <c r="L304" s="8"/>
      <c r="M304" s="8"/>
      <c r="N304" s="8"/>
      <c r="O304" s="376"/>
      <c r="P304" s="64"/>
      <c r="T304"/>
      <c r="U304"/>
      <c r="V304"/>
      <c r="W304" s="65"/>
      <c r="X304" s="64"/>
      <c r="Y304" s="64"/>
    </row>
    <row r="305" spans="1:25" ht="15.75">
      <c r="A305" s="391" t="s">
        <v>1338</v>
      </c>
      <c r="B305" s="6"/>
      <c r="C305" s="6"/>
      <c r="D305" s="236"/>
      <c r="E305" s="7"/>
      <c r="F305" s="7"/>
      <c r="G305" s="351"/>
      <c r="H305" s="351"/>
      <c r="I305" s="351"/>
      <c r="J305" s="351"/>
      <c r="K305" s="351"/>
      <c r="L305" s="8"/>
      <c r="M305" s="8"/>
      <c r="N305" s="8"/>
      <c r="O305" s="376"/>
      <c r="P305" s="64"/>
      <c r="T305"/>
      <c r="U305"/>
      <c r="V305"/>
      <c r="W305" s="65"/>
      <c r="X305" s="64"/>
      <c r="Y305" s="64"/>
    </row>
    <row r="306" spans="1:25" ht="15.75">
      <c r="A306" s="391" t="s">
        <v>1339</v>
      </c>
      <c r="B306" s="6"/>
      <c r="C306" s="6"/>
      <c r="D306" s="236"/>
      <c r="E306" s="7"/>
      <c r="F306" s="7"/>
      <c r="G306" s="351"/>
      <c r="H306" s="351"/>
      <c r="I306" s="351"/>
      <c r="J306" s="351"/>
      <c r="K306" s="351"/>
      <c r="L306" s="50"/>
      <c r="M306" s="50"/>
      <c r="N306" s="8"/>
      <c r="O306" s="376"/>
      <c r="P306" s="64"/>
      <c r="T306"/>
      <c r="U306"/>
      <c r="V306"/>
      <c r="W306" s="65"/>
      <c r="X306" s="64"/>
      <c r="Y306" s="64"/>
    </row>
    <row r="307" spans="1:25" ht="15.75">
      <c r="A307" s="391" t="s">
        <v>1340</v>
      </c>
      <c r="B307" s="6"/>
      <c r="C307" s="6"/>
      <c r="D307" s="236"/>
      <c r="E307" s="12"/>
      <c r="F307" s="12"/>
      <c r="G307" s="360"/>
      <c r="H307" s="360"/>
      <c r="I307" s="360"/>
      <c r="J307" s="360"/>
      <c r="K307" s="360"/>
      <c r="L307" s="50"/>
      <c r="M307" s="50"/>
      <c r="N307" s="8"/>
      <c r="O307" s="376"/>
      <c r="P307" s="64"/>
      <c r="T307"/>
      <c r="U307"/>
      <c r="V307"/>
      <c r="W307" s="65"/>
      <c r="X307" s="64"/>
      <c r="Y307" s="64"/>
    </row>
    <row r="308" spans="1:25" ht="15.75">
      <c r="A308" s="391" t="s">
        <v>1341</v>
      </c>
      <c r="B308" s="7"/>
      <c r="C308" s="6"/>
      <c r="D308" s="236"/>
      <c r="E308" s="7"/>
      <c r="F308" s="7"/>
      <c r="G308" s="351"/>
      <c r="H308" s="351"/>
      <c r="I308" s="351"/>
      <c r="J308" s="351"/>
      <c r="K308" s="351"/>
      <c r="L308" s="50"/>
      <c r="M308" s="50"/>
      <c r="N308" s="8"/>
      <c r="O308" s="376"/>
      <c r="P308" s="64"/>
      <c r="T308"/>
      <c r="U308"/>
      <c r="V308"/>
      <c r="W308" s="65"/>
      <c r="X308" s="64"/>
      <c r="Y308" s="64"/>
    </row>
    <row r="309" spans="1:25" ht="15.75">
      <c r="A309" s="391" t="s">
        <v>1342</v>
      </c>
      <c r="B309" s="6"/>
      <c r="C309" s="6"/>
      <c r="D309" s="236"/>
      <c r="E309" s="7"/>
      <c r="F309" s="7"/>
      <c r="G309" s="351"/>
      <c r="H309" s="351"/>
      <c r="I309" s="351"/>
      <c r="J309" s="351"/>
      <c r="K309" s="351"/>
      <c r="L309" s="50"/>
      <c r="M309" s="50"/>
      <c r="N309" s="8"/>
      <c r="O309" s="376"/>
      <c r="P309" s="64"/>
      <c r="T309"/>
      <c r="U309"/>
      <c r="V309"/>
      <c r="W309" s="65"/>
      <c r="X309" s="64"/>
      <c r="Y309" s="64"/>
    </row>
    <row r="310" spans="1:25" ht="15.75">
      <c r="A310" s="391" t="s">
        <v>1343</v>
      </c>
      <c r="B310" s="6"/>
      <c r="C310" s="6"/>
      <c r="D310" s="236"/>
      <c r="E310" s="7"/>
      <c r="F310" s="7"/>
      <c r="G310" s="351"/>
      <c r="H310" s="351"/>
      <c r="I310" s="351"/>
      <c r="J310" s="351"/>
      <c r="K310" s="351"/>
      <c r="L310" s="50" t="s">
        <v>481</v>
      </c>
      <c r="M310" s="50"/>
      <c r="N310" s="8"/>
      <c r="O310" s="376"/>
      <c r="P310" s="64"/>
      <c r="T310"/>
      <c r="U310"/>
      <c r="V310"/>
      <c r="W310" s="65"/>
      <c r="X310" s="64"/>
      <c r="Y310" s="64"/>
    </row>
    <row r="311" spans="1:25" ht="15.75">
      <c r="A311" s="391" t="s">
        <v>1344</v>
      </c>
      <c r="B311" s="6"/>
      <c r="C311" s="6"/>
      <c r="D311" s="236">
        <v>2</v>
      </c>
      <c r="E311" s="7"/>
      <c r="F311" s="7"/>
      <c r="G311" s="351"/>
      <c r="H311" s="351"/>
      <c r="I311" s="351"/>
      <c r="J311" s="351"/>
      <c r="K311" s="351"/>
      <c r="L311" s="50" t="str">
        <f>IF(O311&lt;D311,"-",IF(O311=D311,"","+"))</f>
        <v>-</v>
      </c>
      <c r="M311" s="50"/>
      <c r="N311" s="8"/>
      <c r="O311" s="376"/>
      <c r="P311" s="64"/>
      <c r="T311"/>
      <c r="U311"/>
      <c r="V311"/>
      <c r="W311" s="65"/>
      <c r="X311" s="64"/>
      <c r="Y311" s="64"/>
    </row>
    <row r="312" spans="1:25" ht="15.75">
      <c r="A312" s="391" t="s">
        <v>1345</v>
      </c>
      <c r="B312" s="6"/>
      <c r="C312" s="6"/>
      <c r="D312" s="236"/>
      <c r="E312" s="7"/>
      <c r="F312" s="7"/>
      <c r="G312" s="351"/>
      <c r="H312" s="351"/>
      <c r="I312" s="351"/>
      <c r="J312" s="351"/>
      <c r="K312" s="351"/>
      <c r="L312" s="8">
        <f>IF(O312&lt;D312,"-",IF(O312=D312,"","+"))</f>
      </c>
      <c r="M312" s="8"/>
      <c r="N312" s="8"/>
      <c r="O312" s="376"/>
      <c r="P312" s="64"/>
      <c r="T312"/>
      <c r="U312"/>
      <c r="V312"/>
      <c r="W312" s="65"/>
      <c r="X312" s="64"/>
      <c r="Y312" s="64"/>
    </row>
    <row r="313" spans="1:25" ht="15.75">
      <c r="A313" s="391" t="s">
        <v>1346</v>
      </c>
      <c r="B313" s="6"/>
      <c r="C313" s="6"/>
      <c r="D313" s="236"/>
      <c r="E313" s="7"/>
      <c r="F313" s="7"/>
      <c r="G313" s="351"/>
      <c r="H313" s="351"/>
      <c r="I313" s="351"/>
      <c r="J313" s="351"/>
      <c r="K313" s="351"/>
      <c r="L313" s="8"/>
      <c r="M313" s="8"/>
      <c r="N313" s="8"/>
      <c r="O313" s="376"/>
      <c r="P313" s="64"/>
      <c r="T313"/>
      <c r="U313"/>
      <c r="V313"/>
      <c r="W313" s="65"/>
      <c r="X313" s="64"/>
      <c r="Y313" s="64"/>
    </row>
    <row r="314" spans="1:25" ht="25.5">
      <c r="A314" s="398" t="s">
        <v>1393</v>
      </c>
      <c r="B314" s="6"/>
      <c r="C314" s="6"/>
      <c r="D314" s="236"/>
      <c r="E314" s="7"/>
      <c r="F314" s="7"/>
      <c r="G314" s="351"/>
      <c r="H314" s="351"/>
      <c r="I314" s="351"/>
      <c r="J314" s="351"/>
      <c r="K314" s="351"/>
      <c r="L314" s="8"/>
      <c r="M314" s="8"/>
      <c r="N314" s="8"/>
      <c r="O314" s="376"/>
      <c r="P314" s="64"/>
      <c r="T314"/>
      <c r="U314"/>
      <c r="V314"/>
      <c r="W314" s="65"/>
      <c r="X314" s="64"/>
      <c r="Y314" s="64"/>
    </row>
    <row r="315" spans="1:25" ht="15.75">
      <c r="A315" s="391" t="s">
        <v>1347</v>
      </c>
      <c r="B315" s="6"/>
      <c r="C315" s="6"/>
      <c r="D315" s="236"/>
      <c r="E315" s="7"/>
      <c r="F315" s="7"/>
      <c r="G315" s="351"/>
      <c r="H315" s="351"/>
      <c r="I315" s="351"/>
      <c r="J315" s="351"/>
      <c r="K315" s="351"/>
      <c r="L315" s="8"/>
      <c r="M315" s="8"/>
      <c r="N315" s="8"/>
      <c r="O315" s="376"/>
      <c r="P315" s="64"/>
      <c r="T315"/>
      <c r="U315"/>
      <c r="V315"/>
      <c r="W315" s="65"/>
      <c r="X315" s="64"/>
      <c r="Y315" s="64"/>
    </row>
    <row r="316" spans="1:25" ht="15.75">
      <c r="A316" s="391" t="s">
        <v>1348</v>
      </c>
      <c r="B316" s="6"/>
      <c r="C316" s="6"/>
      <c r="D316" s="236"/>
      <c r="E316" s="7"/>
      <c r="F316" s="7"/>
      <c r="G316" s="351"/>
      <c r="H316" s="351"/>
      <c r="I316" s="351"/>
      <c r="J316" s="351"/>
      <c r="K316" s="351"/>
      <c r="L316" s="8"/>
      <c r="M316" s="8"/>
      <c r="N316" s="8"/>
      <c r="O316" s="376"/>
      <c r="P316" s="64"/>
      <c r="T316"/>
      <c r="U316"/>
      <c r="V316"/>
      <c r="W316" s="65"/>
      <c r="X316" s="64"/>
      <c r="Y316" s="64"/>
    </row>
    <row r="317" spans="1:25" ht="25.5">
      <c r="A317" s="398" t="s">
        <v>1394</v>
      </c>
      <c r="B317" s="6"/>
      <c r="C317" s="6"/>
      <c r="D317" s="236"/>
      <c r="E317" s="7"/>
      <c r="F317" s="7"/>
      <c r="G317" s="351"/>
      <c r="H317" s="351"/>
      <c r="I317" s="351"/>
      <c r="J317" s="351"/>
      <c r="K317" s="351"/>
      <c r="L317" s="8"/>
      <c r="M317" s="8"/>
      <c r="N317" s="8"/>
      <c r="O317" s="376"/>
      <c r="P317" s="64"/>
      <c r="T317"/>
      <c r="U317"/>
      <c r="V317"/>
      <c r="W317" s="65"/>
      <c r="X317" s="64"/>
      <c r="Y317" s="64"/>
    </row>
    <row r="318" spans="1:25" ht="15.75">
      <c r="A318" s="391" t="s">
        <v>1349</v>
      </c>
      <c r="B318" s="6"/>
      <c r="C318" s="6"/>
      <c r="D318" s="236"/>
      <c r="E318" s="7"/>
      <c r="F318" s="7"/>
      <c r="G318" s="351"/>
      <c r="H318" s="351"/>
      <c r="I318" s="351"/>
      <c r="J318" s="351"/>
      <c r="K318" s="351"/>
      <c r="L318" s="8"/>
      <c r="M318" s="8"/>
      <c r="N318" s="8"/>
      <c r="O318" s="376"/>
      <c r="P318" s="64"/>
      <c r="T318"/>
      <c r="U318"/>
      <c r="V318"/>
      <c r="W318" s="65"/>
      <c r="X318" s="64"/>
      <c r="Y318" s="64"/>
    </row>
    <row r="319" spans="1:25" ht="15.75">
      <c r="A319" s="410" t="s">
        <v>1111</v>
      </c>
      <c r="B319" s="6"/>
      <c r="C319" s="6"/>
      <c r="D319" s="236"/>
      <c r="E319" s="7"/>
      <c r="F319" s="7"/>
      <c r="G319" s="351"/>
      <c r="H319" s="351"/>
      <c r="I319" s="351"/>
      <c r="J319" s="351"/>
      <c r="K319" s="351"/>
      <c r="L319" s="50"/>
      <c r="M319" s="50"/>
      <c r="N319" s="8"/>
      <c r="O319" s="376"/>
      <c r="P319" s="64"/>
      <c r="T319"/>
      <c r="U319"/>
      <c r="V319"/>
      <c r="W319" s="65"/>
      <c r="X319" s="64"/>
      <c r="Y319" s="64"/>
    </row>
    <row r="320" spans="1:25" ht="15.75">
      <c r="A320" s="391" t="s">
        <v>1350</v>
      </c>
      <c r="B320" s="6"/>
      <c r="C320" s="6"/>
      <c r="D320" s="236"/>
      <c r="E320" s="12"/>
      <c r="F320" s="12"/>
      <c r="G320" s="360"/>
      <c r="H320" s="360"/>
      <c r="I320" s="360"/>
      <c r="J320" s="360"/>
      <c r="K320" s="360"/>
      <c r="L320" s="50"/>
      <c r="M320" s="50"/>
      <c r="N320" s="8"/>
      <c r="O320" s="376"/>
      <c r="P320" s="64"/>
      <c r="T320"/>
      <c r="U320"/>
      <c r="V320"/>
      <c r="W320" s="65"/>
      <c r="X320" s="64"/>
      <c r="Y320" s="64"/>
    </row>
    <row r="321" spans="1:25" ht="15.75">
      <c r="A321" s="391" t="s">
        <v>1351</v>
      </c>
      <c r="B321" s="6"/>
      <c r="C321" s="6"/>
      <c r="D321" s="236"/>
      <c r="E321" s="7"/>
      <c r="F321" s="7"/>
      <c r="G321" s="351"/>
      <c r="H321" s="351"/>
      <c r="I321" s="351"/>
      <c r="J321" s="351"/>
      <c r="K321" s="351"/>
      <c r="L321" s="8"/>
      <c r="M321" s="8"/>
      <c r="N321" s="8"/>
      <c r="O321" s="376"/>
      <c r="P321" s="64"/>
      <c r="T321"/>
      <c r="U321"/>
      <c r="V321"/>
      <c r="W321" s="65"/>
      <c r="X321" s="64"/>
      <c r="Y321" s="64"/>
    </row>
    <row r="322" spans="1:25" ht="15.75">
      <c r="A322" s="391" t="s">
        <v>1352</v>
      </c>
      <c r="B322" s="6"/>
      <c r="C322" s="6"/>
      <c r="D322" s="236"/>
      <c r="E322" s="7"/>
      <c r="F322" s="7"/>
      <c r="G322" s="351"/>
      <c r="H322" s="351"/>
      <c r="I322" s="351"/>
      <c r="J322" s="351"/>
      <c r="K322" s="351"/>
      <c r="L322" s="8"/>
      <c r="M322" s="8"/>
      <c r="N322" s="8"/>
      <c r="O322" s="376"/>
      <c r="P322" s="64"/>
      <c r="T322"/>
      <c r="U322"/>
      <c r="V322"/>
      <c r="W322" s="65"/>
      <c r="X322" s="64"/>
      <c r="Y322" s="64"/>
    </row>
    <row r="323" spans="1:25" ht="15.75">
      <c r="A323" s="391" t="s">
        <v>1353</v>
      </c>
      <c r="B323" s="6"/>
      <c r="C323" s="6"/>
      <c r="D323" s="236"/>
      <c r="E323" s="7"/>
      <c r="F323" s="7"/>
      <c r="G323" s="351"/>
      <c r="H323" s="351"/>
      <c r="I323" s="351"/>
      <c r="J323" s="351"/>
      <c r="K323" s="351"/>
      <c r="L323" s="8"/>
      <c r="M323" s="8"/>
      <c r="N323" s="8"/>
      <c r="O323" s="376"/>
      <c r="P323" s="64"/>
      <c r="T323"/>
      <c r="U323"/>
      <c r="V323"/>
      <c r="W323" s="65"/>
      <c r="X323" s="64"/>
      <c r="Y323" s="64"/>
    </row>
    <row r="324" spans="1:25" ht="15.75">
      <c r="A324" s="391" t="s">
        <v>1354</v>
      </c>
      <c r="B324" s="6"/>
      <c r="C324" s="6"/>
      <c r="D324" s="236"/>
      <c r="E324" s="7"/>
      <c r="F324" s="7"/>
      <c r="G324" s="351"/>
      <c r="H324" s="351"/>
      <c r="I324" s="351"/>
      <c r="J324" s="351"/>
      <c r="K324" s="351"/>
      <c r="L324" s="8"/>
      <c r="M324" s="8"/>
      <c r="N324" s="8"/>
      <c r="O324" s="376"/>
      <c r="P324" s="64"/>
      <c r="T324"/>
      <c r="U324"/>
      <c r="V324"/>
      <c r="W324" s="65"/>
      <c r="X324" s="64"/>
      <c r="Y324" s="64"/>
    </row>
    <row r="325" spans="1:25" ht="15.75">
      <c r="A325" s="391" t="s">
        <v>1355</v>
      </c>
      <c r="B325" s="6"/>
      <c r="C325" s="6"/>
      <c r="D325" s="236"/>
      <c r="E325" s="7"/>
      <c r="F325" s="7"/>
      <c r="G325" s="351"/>
      <c r="H325" s="351"/>
      <c r="I325" s="351"/>
      <c r="J325" s="351"/>
      <c r="K325" s="351"/>
      <c r="L325" s="8"/>
      <c r="M325" s="8"/>
      <c r="N325" s="8"/>
      <c r="O325" s="376"/>
      <c r="P325" s="64"/>
      <c r="T325"/>
      <c r="U325"/>
      <c r="V325"/>
      <c r="W325" s="65"/>
      <c r="X325" s="64"/>
      <c r="Y325" s="64"/>
    </row>
    <row r="326" spans="1:25" ht="15.75">
      <c r="A326" s="391" t="s">
        <v>1356</v>
      </c>
      <c r="B326" s="6"/>
      <c r="C326" s="6"/>
      <c r="D326" s="236"/>
      <c r="E326" s="7"/>
      <c r="F326" s="7"/>
      <c r="G326" s="351"/>
      <c r="H326" s="351"/>
      <c r="I326" s="351"/>
      <c r="J326" s="351"/>
      <c r="K326" s="351"/>
      <c r="L326" s="50"/>
      <c r="M326" s="50"/>
      <c r="N326" s="8"/>
      <c r="O326" s="376"/>
      <c r="P326" s="64"/>
      <c r="T326"/>
      <c r="U326"/>
      <c r="V326"/>
      <c r="W326" s="65"/>
      <c r="X326" s="64"/>
      <c r="Y326" s="64"/>
    </row>
    <row r="327" spans="1:25" ht="15.75">
      <c r="A327" s="391" t="s">
        <v>1357</v>
      </c>
      <c r="B327" s="6"/>
      <c r="C327" s="6"/>
      <c r="D327" s="236"/>
      <c r="E327" s="12"/>
      <c r="F327" s="12"/>
      <c r="G327" s="360"/>
      <c r="H327" s="360"/>
      <c r="I327" s="360"/>
      <c r="J327" s="360"/>
      <c r="K327" s="360"/>
      <c r="L327" s="50"/>
      <c r="M327" s="50"/>
      <c r="N327" s="8"/>
      <c r="O327" s="376"/>
      <c r="P327" s="64"/>
      <c r="T327"/>
      <c r="U327"/>
      <c r="V327"/>
      <c r="W327" s="65"/>
      <c r="X327" s="64"/>
      <c r="Y327" s="64"/>
    </row>
    <row r="328" spans="1:25" ht="15.75">
      <c r="A328" s="391" t="s">
        <v>1358</v>
      </c>
      <c r="B328" s="7"/>
      <c r="C328" s="6"/>
      <c r="D328" s="236"/>
      <c r="E328" s="7"/>
      <c r="F328" s="7"/>
      <c r="G328" s="351"/>
      <c r="H328" s="351"/>
      <c r="I328" s="351"/>
      <c r="J328" s="351"/>
      <c r="K328" s="351"/>
      <c r="L328" s="50"/>
      <c r="M328" s="50"/>
      <c r="N328" s="8"/>
      <c r="O328" s="376"/>
      <c r="P328" s="64"/>
      <c r="T328"/>
      <c r="U328"/>
      <c r="V328"/>
      <c r="W328" s="65"/>
      <c r="X328" s="64"/>
      <c r="Y328" s="64"/>
    </row>
    <row r="329" spans="1:25" ht="15.75">
      <c r="A329" s="391" t="s">
        <v>1359</v>
      </c>
      <c r="B329" s="6"/>
      <c r="C329" s="6"/>
      <c r="D329" s="236"/>
      <c r="E329" s="7"/>
      <c r="F329" s="7"/>
      <c r="G329" s="351"/>
      <c r="H329" s="351"/>
      <c r="I329" s="351"/>
      <c r="J329" s="351"/>
      <c r="K329" s="351"/>
      <c r="L329" s="50"/>
      <c r="M329" s="50"/>
      <c r="N329" s="8"/>
      <c r="O329" s="376"/>
      <c r="P329" s="64"/>
      <c r="T329"/>
      <c r="U329"/>
      <c r="V329"/>
      <c r="W329" s="65"/>
      <c r="X329" s="64"/>
      <c r="Y329" s="64"/>
    </row>
    <row r="330" spans="1:25" ht="15.75">
      <c r="A330" s="391" t="s">
        <v>1360</v>
      </c>
      <c r="B330" s="6"/>
      <c r="C330" s="6"/>
      <c r="D330" s="236"/>
      <c r="E330" s="7"/>
      <c r="F330" s="7"/>
      <c r="G330" s="351"/>
      <c r="H330" s="351"/>
      <c r="I330" s="351"/>
      <c r="J330" s="351"/>
      <c r="K330" s="351"/>
      <c r="L330" s="50" t="s">
        <v>481</v>
      </c>
      <c r="M330" s="50"/>
      <c r="N330" s="8"/>
      <c r="O330" s="376"/>
      <c r="P330" s="64"/>
      <c r="T330"/>
      <c r="U330"/>
      <c r="V330"/>
      <c r="W330" s="65"/>
      <c r="X330" s="64"/>
      <c r="Y330" s="64"/>
    </row>
    <row r="331" spans="1:25" ht="15.75">
      <c r="A331" s="391" t="s">
        <v>1361</v>
      </c>
      <c r="B331" s="6"/>
      <c r="C331" s="6"/>
      <c r="D331" s="236">
        <v>2</v>
      </c>
      <c r="E331" s="7"/>
      <c r="F331" s="7"/>
      <c r="G331" s="351"/>
      <c r="H331" s="351"/>
      <c r="I331" s="351"/>
      <c r="J331" s="351"/>
      <c r="K331" s="351"/>
      <c r="L331" s="50" t="str">
        <f>IF(O331&lt;D331,"-",IF(O331=D331,"","+"))</f>
        <v>-</v>
      </c>
      <c r="M331" s="50"/>
      <c r="N331" s="8"/>
      <c r="O331" s="376"/>
      <c r="P331" s="64"/>
      <c r="T331"/>
      <c r="U331"/>
      <c r="V331"/>
      <c r="W331" s="65"/>
      <c r="X331" s="64"/>
      <c r="Y331" s="64"/>
    </row>
    <row r="332" spans="1:25" ht="15.75">
      <c r="A332" s="391" t="s">
        <v>1362</v>
      </c>
      <c r="B332" s="6"/>
      <c r="C332" s="6"/>
      <c r="D332" s="236"/>
      <c r="E332" s="7"/>
      <c r="F332" s="7"/>
      <c r="G332" s="351"/>
      <c r="H332" s="351"/>
      <c r="I332" s="351"/>
      <c r="J332" s="351"/>
      <c r="K332" s="351"/>
      <c r="L332" s="8">
        <f>IF(O332&lt;D332,"-",IF(O332=D332,"","+"))</f>
      </c>
      <c r="M332" s="8"/>
      <c r="N332" s="8"/>
      <c r="O332" s="376"/>
      <c r="P332" s="64"/>
      <c r="T332"/>
      <c r="U332"/>
      <c r="V332"/>
      <c r="W332" s="65"/>
      <c r="X332" s="64"/>
      <c r="Y332" s="64"/>
    </row>
    <row r="333" spans="1:25" ht="15.75">
      <c r="A333" s="391" t="s">
        <v>1363</v>
      </c>
      <c r="B333" s="6"/>
      <c r="C333" s="6"/>
      <c r="D333" s="236"/>
      <c r="E333" s="7"/>
      <c r="F333" s="7"/>
      <c r="G333" s="351"/>
      <c r="H333" s="351"/>
      <c r="I333" s="351"/>
      <c r="J333" s="351"/>
      <c r="K333" s="351"/>
      <c r="L333" s="8"/>
      <c r="M333" s="8"/>
      <c r="N333" s="8"/>
      <c r="O333" s="376"/>
      <c r="P333" s="64"/>
      <c r="T333"/>
      <c r="U333"/>
      <c r="V333"/>
      <c r="W333" s="65"/>
      <c r="X333" s="64"/>
      <c r="Y333" s="64"/>
    </row>
    <row r="334" spans="1:25" ht="15.75">
      <c r="A334" s="391" t="s">
        <v>1364</v>
      </c>
      <c r="B334" s="6"/>
      <c r="C334" s="6"/>
      <c r="D334" s="236"/>
      <c r="E334" s="7"/>
      <c r="F334" s="7"/>
      <c r="G334" s="351"/>
      <c r="H334" s="351"/>
      <c r="I334" s="351"/>
      <c r="J334" s="351"/>
      <c r="K334" s="351"/>
      <c r="L334" s="8"/>
      <c r="M334" s="8"/>
      <c r="N334" s="8"/>
      <c r="O334" s="376"/>
      <c r="P334" s="64"/>
      <c r="T334"/>
      <c r="U334"/>
      <c r="V334"/>
      <c r="W334" s="65"/>
      <c r="X334" s="64"/>
      <c r="Y334" s="64"/>
    </row>
    <row r="335" spans="1:25" ht="15.75">
      <c r="A335" s="391" t="s">
        <v>1365</v>
      </c>
      <c r="B335" s="6"/>
      <c r="C335" s="6"/>
      <c r="D335" s="236"/>
      <c r="E335" s="7"/>
      <c r="F335" s="7"/>
      <c r="G335" s="351"/>
      <c r="H335" s="351"/>
      <c r="I335" s="351"/>
      <c r="J335" s="351"/>
      <c r="K335" s="351"/>
      <c r="L335" s="8"/>
      <c r="M335" s="8"/>
      <c r="N335" s="8"/>
      <c r="O335" s="376"/>
      <c r="P335" s="64"/>
      <c r="T335"/>
      <c r="U335"/>
      <c r="V335"/>
      <c r="W335" s="65"/>
      <c r="X335" s="64"/>
      <c r="Y335" s="64"/>
    </row>
    <row r="336" spans="1:25" ht="15.75">
      <c r="A336" s="391" t="s">
        <v>1366</v>
      </c>
      <c r="B336" s="6"/>
      <c r="C336" s="6"/>
      <c r="D336" s="236"/>
      <c r="E336" s="7"/>
      <c r="F336" s="7"/>
      <c r="G336" s="351"/>
      <c r="H336" s="351"/>
      <c r="I336" s="351"/>
      <c r="J336" s="351"/>
      <c r="K336" s="351"/>
      <c r="L336" s="8"/>
      <c r="M336" s="8"/>
      <c r="N336" s="8"/>
      <c r="O336" s="376"/>
      <c r="P336" s="64"/>
      <c r="T336"/>
      <c r="U336"/>
      <c r="V336"/>
      <c r="W336" s="65"/>
      <c r="X336" s="64"/>
      <c r="Y336" s="64"/>
    </row>
    <row r="337" spans="1:25" ht="15.75">
      <c r="A337" s="391" t="s">
        <v>1367</v>
      </c>
      <c r="B337" s="6"/>
      <c r="C337" s="6"/>
      <c r="D337" s="236"/>
      <c r="E337" s="7"/>
      <c r="F337" s="7"/>
      <c r="G337" s="351"/>
      <c r="H337" s="351"/>
      <c r="I337" s="351"/>
      <c r="J337" s="351"/>
      <c r="K337" s="351"/>
      <c r="L337" s="8"/>
      <c r="M337" s="8"/>
      <c r="N337" s="8"/>
      <c r="O337" s="376"/>
      <c r="P337" s="64"/>
      <c r="T337"/>
      <c r="U337"/>
      <c r="V337"/>
      <c r="W337" s="65"/>
      <c r="X337" s="64"/>
      <c r="Y337" s="64"/>
    </row>
    <row r="338" spans="1:25" ht="15.75">
      <c r="A338" s="391" t="s">
        <v>1368</v>
      </c>
      <c r="B338" s="6"/>
      <c r="C338" s="6"/>
      <c r="D338" s="236"/>
      <c r="E338" s="7"/>
      <c r="F338" s="7"/>
      <c r="G338" s="351"/>
      <c r="H338" s="351"/>
      <c r="I338" s="351"/>
      <c r="J338" s="351"/>
      <c r="K338" s="351"/>
      <c r="L338" s="8"/>
      <c r="M338" s="8"/>
      <c r="N338" s="8"/>
      <c r="O338" s="376"/>
      <c r="P338" s="64"/>
      <c r="T338"/>
      <c r="U338"/>
      <c r="V338"/>
      <c r="W338" s="65"/>
      <c r="X338" s="64"/>
      <c r="Y338" s="64"/>
    </row>
    <row r="339" spans="1:25" ht="15.75">
      <c r="A339" s="391" t="s">
        <v>1369</v>
      </c>
      <c r="B339" s="6"/>
      <c r="C339" s="6"/>
      <c r="D339" s="236"/>
      <c r="E339" s="7"/>
      <c r="F339" s="7"/>
      <c r="G339" s="351"/>
      <c r="H339" s="351"/>
      <c r="I339" s="351"/>
      <c r="J339" s="351"/>
      <c r="K339" s="351"/>
      <c r="L339" s="50"/>
      <c r="M339" s="50"/>
      <c r="N339" s="8"/>
      <c r="O339" s="376"/>
      <c r="P339" s="64"/>
      <c r="T339"/>
      <c r="U339"/>
      <c r="V339"/>
      <c r="W339" s="65"/>
      <c r="X339" s="64"/>
      <c r="Y339" s="64"/>
    </row>
    <row r="340" spans="1:25" ht="15.75">
      <c r="A340" s="410" t="s">
        <v>1012</v>
      </c>
      <c r="B340" s="6"/>
      <c r="C340" s="6"/>
      <c r="D340" s="236"/>
      <c r="E340" s="7"/>
      <c r="F340" s="7"/>
      <c r="G340" s="351"/>
      <c r="H340" s="351"/>
      <c r="I340" s="351"/>
      <c r="J340" s="351"/>
      <c r="K340" s="351"/>
      <c r="L340" s="8"/>
      <c r="M340" s="8"/>
      <c r="N340" s="8"/>
      <c r="O340" s="376"/>
      <c r="P340" s="64"/>
      <c r="T340"/>
      <c r="U340"/>
      <c r="V340"/>
      <c r="W340" s="65"/>
      <c r="X340" s="64"/>
      <c r="Y340" s="64"/>
    </row>
    <row r="341" spans="1:25" ht="15.75">
      <c r="A341" s="391" t="s">
        <v>1370</v>
      </c>
      <c r="B341" s="6"/>
      <c r="C341" s="6"/>
      <c r="D341" s="236"/>
      <c r="E341" s="7"/>
      <c r="F341" s="7"/>
      <c r="G341" s="351"/>
      <c r="H341" s="351"/>
      <c r="I341" s="351"/>
      <c r="J341" s="351"/>
      <c r="K341" s="351"/>
      <c r="L341" s="8"/>
      <c r="M341" s="8"/>
      <c r="N341" s="8"/>
      <c r="O341" s="376"/>
      <c r="P341" s="64"/>
      <c r="T341"/>
      <c r="U341"/>
      <c r="V341"/>
      <c r="W341" s="65"/>
      <c r="X341" s="64"/>
      <c r="Y341" s="64"/>
    </row>
    <row r="342" spans="1:25" ht="15.75">
      <c r="A342" s="391" t="s">
        <v>1371</v>
      </c>
      <c r="B342" s="6"/>
      <c r="C342" s="6"/>
      <c r="D342" s="236"/>
      <c r="E342" s="7"/>
      <c r="F342" s="7"/>
      <c r="G342" s="351"/>
      <c r="H342" s="351"/>
      <c r="I342" s="351"/>
      <c r="J342" s="351"/>
      <c r="K342" s="351"/>
      <c r="L342" s="8"/>
      <c r="M342" s="8"/>
      <c r="N342" s="8"/>
      <c r="O342" s="376"/>
      <c r="P342" s="64"/>
      <c r="T342"/>
      <c r="U342"/>
      <c r="V342"/>
      <c r="W342" s="65"/>
      <c r="X342" s="64"/>
      <c r="Y342" s="64"/>
    </row>
    <row r="343" spans="1:25" ht="15.75">
      <c r="A343" s="391" t="s">
        <v>1372</v>
      </c>
      <c r="B343" s="6"/>
      <c r="C343" s="6"/>
      <c r="D343" s="236"/>
      <c r="E343" s="7"/>
      <c r="F343" s="7"/>
      <c r="G343" s="351"/>
      <c r="H343" s="351"/>
      <c r="I343" s="351"/>
      <c r="J343" s="351"/>
      <c r="K343" s="351"/>
      <c r="L343" s="8"/>
      <c r="M343" s="8"/>
      <c r="N343" s="8"/>
      <c r="O343" s="376"/>
      <c r="P343" s="64"/>
      <c r="T343"/>
      <c r="U343"/>
      <c r="V343"/>
      <c r="W343" s="65"/>
      <c r="X343" s="64"/>
      <c r="Y343" s="64"/>
    </row>
    <row r="344" spans="1:25" ht="15.75">
      <c r="A344" s="391" t="s">
        <v>1373</v>
      </c>
      <c r="B344" s="6"/>
      <c r="C344" s="6"/>
      <c r="D344" s="236"/>
      <c r="E344" s="7"/>
      <c r="F344" s="7"/>
      <c r="G344" s="351"/>
      <c r="H344" s="351"/>
      <c r="I344" s="351"/>
      <c r="J344" s="351"/>
      <c r="K344" s="351"/>
      <c r="L344" s="8"/>
      <c r="M344" s="8"/>
      <c r="N344" s="8"/>
      <c r="O344" s="376"/>
      <c r="P344" s="64"/>
      <c r="T344"/>
      <c r="U344"/>
      <c r="V344"/>
      <c r="W344" s="65"/>
      <c r="X344" s="64"/>
      <c r="Y344" s="64"/>
    </row>
    <row r="345" spans="1:25" ht="15.75">
      <c r="A345" s="391" t="s">
        <v>1374</v>
      </c>
      <c r="B345" s="6"/>
      <c r="C345" s="6"/>
      <c r="D345" s="236"/>
      <c r="E345" s="7"/>
      <c r="F345" s="7"/>
      <c r="G345" s="351"/>
      <c r="H345" s="351"/>
      <c r="I345" s="351"/>
      <c r="J345" s="351"/>
      <c r="K345" s="351"/>
      <c r="L345" s="50"/>
      <c r="M345" s="50"/>
      <c r="N345" s="8"/>
      <c r="O345" s="376"/>
      <c r="P345" s="64"/>
      <c r="T345"/>
      <c r="U345"/>
      <c r="V345"/>
      <c r="W345" s="65"/>
      <c r="X345" s="64"/>
      <c r="Y345" s="64"/>
    </row>
    <row r="346" spans="1:25" ht="15.75">
      <c r="A346" s="391" t="s">
        <v>1375</v>
      </c>
      <c r="B346" s="6"/>
      <c r="C346" s="6"/>
      <c r="D346" s="236"/>
      <c r="E346" s="12"/>
      <c r="F346" s="12"/>
      <c r="G346" s="360"/>
      <c r="H346" s="360"/>
      <c r="I346" s="360"/>
      <c r="J346" s="360"/>
      <c r="K346" s="360"/>
      <c r="L346" s="50"/>
      <c r="M346" s="50"/>
      <c r="N346" s="8"/>
      <c r="O346" s="376"/>
      <c r="P346" s="64"/>
      <c r="T346"/>
      <c r="U346"/>
      <c r="V346"/>
      <c r="W346" s="65"/>
      <c r="X346" s="64"/>
      <c r="Y346" s="64"/>
    </row>
    <row r="347" spans="1:25" ht="15.75">
      <c r="A347" s="391" t="s">
        <v>1376</v>
      </c>
      <c r="B347" s="7"/>
      <c r="C347" s="6"/>
      <c r="D347" s="236"/>
      <c r="E347" s="7"/>
      <c r="F347" s="7"/>
      <c r="G347" s="351"/>
      <c r="H347" s="351"/>
      <c r="I347" s="351"/>
      <c r="J347" s="351"/>
      <c r="K347" s="351"/>
      <c r="L347" s="50"/>
      <c r="M347" s="50"/>
      <c r="N347" s="8"/>
      <c r="O347" s="376"/>
      <c r="P347" s="64"/>
      <c r="T347"/>
      <c r="U347"/>
      <c r="V347"/>
      <c r="W347" s="65"/>
      <c r="X347" s="64"/>
      <c r="Y347" s="64"/>
    </row>
    <row r="348" spans="1:25" ht="15.75">
      <c r="A348" s="391" t="s">
        <v>1377</v>
      </c>
      <c r="B348" s="6"/>
      <c r="C348" s="6"/>
      <c r="D348" s="236"/>
      <c r="E348" s="7"/>
      <c r="F348" s="7"/>
      <c r="G348" s="351"/>
      <c r="H348" s="351"/>
      <c r="I348" s="351"/>
      <c r="J348" s="351"/>
      <c r="K348" s="351"/>
      <c r="L348" s="50"/>
      <c r="M348" s="50"/>
      <c r="N348" s="8"/>
      <c r="O348" s="376"/>
      <c r="P348" s="64"/>
      <c r="T348"/>
      <c r="U348"/>
      <c r="V348"/>
      <c r="W348" s="65"/>
      <c r="X348" s="64"/>
      <c r="Y348" s="64"/>
    </row>
    <row r="349" spans="1:25" ht="15.75">
      <c r="A349" s="391" t="s">
        <v>1378</v>
      </c>
      <c r="B349" s="6"/>
      <c r="C349" s="6"/>
      <c r="D349" s="236"/>
      <c r="E349" s="7"/>
      <c r="F349" s="7"/>
      <c r="G349" s="351"/>
      <c r="H349" s="351"/>
      <c r="I349" s="351"/>
      <c r="J349" s="351"/>
      <c r="K349" s="351"/>
      <c r="L349" s="50" t="s">
        <v>481</v>
      </c>
      <c r="M349" s="50"/>
      <c r="N349" s="8"/>
      <c r="O349" s="376"/>
      <c r="P349" s="64"/>
      <c r="T349"/>
      <c r="U349"/>
      <c r="V349"/>
      <c r="W349" s="65"/>
      <c r="X349" s="64"/>
      <c r="Y349" s="64"/>
    </row>
    <row r="350" spans="1:25" ht="15.75">
      <c r="A350" s="391" t="s">
        <v>1379</v>
      </c>
      <c r="B350" s="6"/>
      <c r="C350" s="6"/>
      <c r="D350" s="236">
        <v>2</v>
      </c>
      <c r="E350" s="7"/>
      <c r="F350" s="7"/>
      <c r="G350" s="351"/>
      <c r="H350" s="351"/>
      <c r="I350" s="351"/>
      <c r="J350" s="351"/>
      <c r="K350" s="351"/>
      <c r="L350" s="50" t="str">
        <f>IF(O350&lt;D350,"-",IF(O350=D350,"","+"))</f>
        <v>-</v>
      </c>
      <c r="M350" s="50"/>
      <c r="N350" s="8"/>
      <c r="O350" s="376"/>
      <c r="P350" s="64"/>
      <c r="T350"/>
      <c r="U350"/>
      <c r="V350"/>
      <c r="W350" s="65"/>
      <c r="X350" s="64"/>
      <c r="Y350" s="64"/>
    </row>
    <row r="351" spans="1:25" ht="15.75">
      <c r="A351" s="391" t="s">
        <v>1380</v>
      </c>
      <c r="B351" s="6"/>
      <c r="C351" s="6"/>
      <c r="D351" s="236"/>
      <c r="E351" s="7"/>
      <c r="F351" s="7"/>
      <c r="G351" s="351"/>
      <c r="H351" s="351"/>
      <c r="I351" s="351"/>
      <c r="J351" s="351"/>
      <c r="K351" s="351"/>
      <c r="L351" s="8">
        <f>IF(O351&lt;D351,"-",IF(O351=D351,"","+"))</f>
      </c>
      <c r="M351" s="8"/>
      <c r="N351" s="8"/>
      <c r="O351" s="376"/>
      <c r="P351" s="64"/>
      <c r="T351"/>
      <c r="U351"/>
      <c r="V351"/>
      <c r="W351" s="65"/>
      <c r="X351" s="64"/>
      <c r="Y351" s="64"/>
    </row>
    <row r="352" spans="1:25" ht="15.75">
      <c r="A352" s="391" t="s">
        <v>1381</v>
      </c>
      <c r="B352" s="6"/>
      <c r="C352" s="6"/>
      <c r="D352" s="236"/>
      <c r="E352" s="7"/>
      <c r="F352" s="7"/>
      <c r="G352" s="351"/>
      <c r="H352" s="351"/>
      <c r="I352" s="351"/>
      <c r="J352" s="351"/>
      <c r="K352" s="351"/>
      <c r="L352" s="8"/>
      <c r="M352" s="8"/>
      <c r="N352" s="8"/>
      <c r="O352" s="376"/>
      <c r="P352" s="64"/>
      <c r="T352"/>
      <c r="U352"/>
      <c r="V352"/>
      <c r="W352" s="65"/>
      <c r="X352" s="64"/>
      <c r="Y352" s="64"/>
    </row>
    <row r="353" spans="1:25" ht="15.75">
      <c r="A353" s="391" t="s">
        <v>1382</v>
      </c>
      <c r="B353" s="6"/>
      <c r="C353" s="6"/>
      <c r="D353" s="236"/>
      <c r="E353" s="7"/>
      <c r="F353" s="7"/>
      <c r="G353" s="351"/>
      <c r="H353" s="351"/>
      <c r="I353" s="351"/>
      <c r="J353" s="351"/>
      <c r="K353" s="351"/>
      <c r="L353" s="8"/>
      <c r="M353" s="8"/>
      <c r="N353" s="8"/>
      <c r="O353" s="376"/>
      <c r="P353" s="64"/>
      <c r="T353"/>
      <c r="U353"/>
      <c r="V353"/>
      <c r="W353" s="65"/>
      <c r="X353" s="64"/>
      <c r="Y353" s="64"/>
    </row>
    <row r="354" spans="1:25" ht="15.75">
      <c r="A354" s="391" t="s">
        <v>1383</v>
      </c>
      <c r="B354" s="6"/>
      <c r="C354" s="6"/>
      <c r="D354" s="236"/>
      <c r="E354" s="7"/>
      <c r="F354" s="7"/>
      <c r="G354" s="351"/>
      <c r="H354" s="351"/>
      <c r="I354" s="351"/>
      <c r="J354" s="351"/>
      <c r="K354" s="351"/>
      <c r="L354" s="8"/>
      <c r="M354" s="8"/>
      <c r="N354" s="8"/>
      <c r="O354" s="376"/>
      <c r="P354" s="64"/>
      <c r="T354"/>
      <c r="U354"/>
      <c r="V354"/>
      <c r="W354" s="65"/>
      <c r="X354" s="64"/>
      <c r="Y354" s="64"/>
    </row>
    <row r="355" spans="1:25" ht="15.75">
      <c r="A355" s="391" t="s">
        <v>1384</v>
      </c>
      <c r="B355" s="6"/>
      <c r="C355" s="6"/>
      <c r="D355" s="236"/>
      <c r="E355" s="7"/>
      <c r="F355" s="7"/>
      <c r="G355" s="351"/>
      <c r="H355" s="351"/>
      <c r="I355" s="351"/>
      <c r="J355" s="351"/>
      <c r="K355" s="351"/>
      <c r="L355" s="8"/>
      <c r="M355" s="8"/>
      <c r="N355" s="8"/>
      <c r="O355" s="376"/>
      <c r="P355" s="64"/>
      <c r="T355"/>
      <c r="U355"/>
      <c r="V355"/>
      <c r="W355" s="65"/>
      <c r="X355" s="64"/>
      <c r="Y355" s="64"/>
    </row>
    <row r="356" spans="1:25" ht="15.75">
      <c r="A356" s="391" t="s">
        <v>1385</v>
      </c>
      <c r="B356" s="6"/>
      <c r="C356" s="6"/>
      <c r="D356" s="236"/>
      <c r="E356" s="7"/>
      <c r="F356" s="7"/>
      <c r="G356" s="351"/>
      <c r="H356" s="351"/>
      <c r="I356" s="351"/>
      <c r="J356" s="351"/>
      <c r="K356" s="351"/>
      <c r="L356" s="8"/>
      <c r="M356" s="8"/>
      <c r="N356" s="8"/>
      <c r="O356" s="376"/>
      <c r="P356" s="64"/>
      <c r="T356"/>
      <c r="U356"/>
      <c r="V356"/>
      <c r="W356" s="65"/>
      <c r="X356" s="64"/>
      <c r="Y356" s="64"/>
    </row>
    <row r="357" spans="1:25" ht="15.75">
      <c r="A357" s="391" t="s">
        <v>1169</v>
      </c>
      <c r="B357" s="6"/>
      <c r="C357" s="6"/>
      <c r="D357" s="236"/>
      <c r="E357" s="7"/>
      <c r="F357" s="7"/>
      <c r="G357" s="351"/>
      <c r="H357" s="351"/>
      <c r="I357" s="351"/>
      <c r="J357" s="351"/>
      <c r="K357" s="351"/>
      <c r="L357" s="8"/>
      <c r="M357" s="8"/>
      <c r="N357" s="8"/>
      <c r="O357" s="376"/>
      <c r="P357" s="64"/>
      <c r="T357"/>
      <c r="U357"/>
      <c r="V357"/>
      <c r="W357" s="65"/>
      <c r="X357" s="64"/>
      <c r="Y357" s="64"/>
    </row>
    <row r="358" spans="1:25" ht="15.75">
      <c r="A358" s="391" t="s">
        <v>1386</v>
      </c>
      <c r="B358" s="6"/>
      <c r="C358" s="6"/>
      <c r="D358" s="236"/>
      <c r="E358" s="7"/>
      <c r="F358" s="7"/>
      <c r="G358" s="351"/>
      <c r="H358" s="351"/>
      <c r="I358" s="351"/>
      <c r="J358" s="351"/>
      <c r="K358" s="351"/>
      <c r="L358" s="50"/>
      <c r="M358" s="50"/>
      <c r="N358" s="8"/>
      <c r="O358" s="376"/>
      <c r="P358" s="64"/>
      <c r="T358"/>
      <c r="U358"/>
      <c r="V358"/>
      <c r="W358" s="65"/>
      <c r="X358" s="64"/>
      <c r="Y358" s="64"/>
    </row>
    <row r="359" spans="1:25" ht="15.75">
      <c r="A359" s="391" t="s">
        <v>1387</v>
      </c>
      <c r="B359" s="6"/>
      <c r="C359" s="6"/>
      <c r="D359" s="236"/>
      <c r="E359" s="12"/>
      <c r="F359" s="12"/>
      <c r="G359" s="360"/>
      <c r="H359" s="360"/>
      <c r="I359" s="360"/>
      <c r="J359" s="360"/>
      <c r="K359" s="360"/>
      <c r="L359" s="50"/>
      <c r="M359" s="50"/>
      <c r="N359" s="8"/>
      <c r="O359" s="376"/>
      <c r="P359" s="64"/>
      <c r="T359"/>
      <c r="U359"/>
      <c r="V359"/>
      <c r="W359" s="65"/>
      <c r="X359" s="64"/>
      <c r="Y359" s="64"/>
    </row>
    <row r="360" spans="1:25" ht="15.75">
      <c r="A360" s="391" t="s">
        <v>1388</v>
      </c>
      <c r="B360" s="6"/>
      <c r="C360" s="6"/>
      <c r="D360" s="236"/>
      <c r="E360" s="7"/>
      <c r="F360" s="7"/>
      <c r="G360" s="351"/>
      <c r="H360" s="351"/>
      <c r="I360" s="351"/>
      <c r="J360" s="351"/>
      <c r="K360" s="351"/>
      <c r="L360" s="8"/>
      <c r="M360" s="8"/>
      <c r="N360" s="8"/>
      <c r="O360" s="376"/>
      <c r="P360" s="64"/>
      <c r="T360"/>
      <c r="U360"/>
      <c r="V360"/>
      <c r="W360" s="65"/>
      <c r="X360" s="64"/>
      <c r="Y360" s="64"/>
    </row>
    <row r="361" spans="1:25" ht="15.75">
      <c r="A361" s="391" t="s">
        <v>1389</v>
      </c>
      <c r="B361" s="6"/>
      <c r="C361" s="6"/>
      <c r="D361" s="236"/>
      <c r="E361" s="7"/>
      <c r="F361" s="7"/>
      <c r="G361" s="351"/>
      <c r="H361" s="351"/>
      <c r="I361" s="351"/>
      <c r="J361" s="351"/>
      <c r="K361" s="351"/>
      <c r="L361" s="8"/>
      <c r="M361" s="8"/>
      <c r="N361" s="8"/>
      <c r="O361" s="376"/>
      <c r="P361" s="64"/>
      <c r="T361"/>
      <c r="U361"/>
      <c r="V361"/>
      <c r="W361" s="65"/>
      <c r="X361" s="64"/>
      <c r="Y361" s="64"/>
    </row>
    <row r="362" spans="1:25" ht="15.75">
      <c r="A362" s="391" t="s">
        <v>1390</v>
      </c>
      <c r="B362" s="6"/>
      <c r="C362" s="6"/>
      <c r="D362" s="236"/>
      <c r="E362" s="7"/>
      <c r="F362" s="7"/>
      <c r="G362" s="351"/>
      <c r="H362" s="351"/>
      <c r="I362" s="351"/>
      <c r="J362" s="351"/>
      <c r="K362" s="351"/>
      <c r="L362" s="8"/>
      <c r="M362" s="8"/>
      <c r="N362" s="8"/>
      <c r="O362" s="376"/>
      <c r="P362" s="64"/>
      <c r="T362"/>
      <c r="U362"/>
      <c r="V362"/>
      <c r="W362" s="65"/>
      <c r="X362" s="64"/>
      <c r="Y362" s="64"/>
    </row>
    <row r="363" spans="1:25" ht="15.75">
      <c r="A363" s="391" t="s">
        <v>1391</v>
      </c>
      <c r="B363" s="6"/>
      <c r="C363" s="6"/>
      <c r="D363" s="236"/>
      <c r="E363" s="7"/>
      <c r="F363" s="7"/>
      <c r="G363" s="351"/>
      <c r="H363" s="351"/>
      <c r="I363" s="351"/>
      <c r="J363" s="351"/>
      <c r="K363" s="351"/>
      <c r="L363" s="8"/>
      <c r="M363" s="8"/>
      <c r="N363" s="8"/>
      <c r="O363" s="376"/>
      <c r="P363" s="64"/>
      <c r="T363"/>
      <c r="U363"/>
      <c r="V363"/>
      <c r="W363" s="65"/>
      <c r="X363" s="64"/>
      <c r="Y363" s="64"/>
    </row>
    <row r="364" spans="1:25" ht="15.75">
      <c r="A364" s="371" t="s">
        <v>886</v>
      </c>
      <c r="B364" s="372" t="s">
        <v>433</v>
      </c>
      <c r="C364" s="372" t="s">
        <v>448</v>
      </c>
      <c r="D364" s="372"/>
      <c r="E364" s="372" t="s">
        <v>649</v>
      </c>
      <c r="F364" s="372" t="s">
        <v>650</v>
      </c>
      <c r="G364" s="373" t="s">
        <v>651</v>
      </c>
      <c r="H364" s="373" t="s">
        <v>652</v>
      </c>
      <c r="I364" s="373" t="s">
        <v>234</v>
      </c>
      <c r="J364" s="373" t="s">
        <v>653</v>
      </c>
      <c r="K364" s="374" t="s">
        <v>654</v>
      </c>
      <c r="L364" s="373" t="s">
        <v>295</v>
      </c>
      <c r="M364" s="373" t="s">
        <v>296</v>
      </c>
      <c r="N364" s="383" t="s">
        <v>943</v>
      </c>
      <c r="O364" s="376"/>
      <c r="P364" s="64"/>
      <c r="T364"/>
      <c r="U364"/>
      <c r="V364"/>
      <c r="W364" s="65"/>
      <c r="X364" s="64"/>
      <c r="Y364" s="64"/>
    </row>
    <row r="365" spans="1:25" ht="14.25" customHeight="1">
      <c r="A365" s="411" t="s">
        <v>1395</v>
      </c>
      <c r="B365" s="6"/>
      <c r="C365" s="6"/>
      <c r="D365" s="236"/>
      <c r="E365" s="7"/>
      <c r="F365" s="7"/>
      <c r="G365" s="351"/>
      <c r="H365" s="351"/>
      <c r="I365" s="351"/>
      <c r="J365" s="351"/>
      <c r="K365" s="351"/>
      <c r="L365" s="50"/>
      <c r="M365" s="50"/>
      <c r="N365" s="8"/>
      <c r="O365" s="376"/>
      <c r="P365" s="64"/>
      <c r="T365"/>
      <c r="U365"/>
      <c r="V365"/>
      <c r="W365" s="65"/>
      <c r="X365" s="64"/>
      <c r="Y365" s="64"/>
    </row>
    <row r="366" spans="1:25" ht="15.75">
      <c r="A366" s="391" t="s">
        <v>1396</v>
      </c>
      <c r="B366" s="6"/>
      <c r="C366" s="6"/>
      <c r="D366" s="236"/>
      <c r="E366" s="12"/>
      <c r="F366" s="12"/>
      <c r="G366" s="360"/>
      <c r="H366" s="360"/>
      <c r="I366" s="360"/>
      <c r="J366" s="360"/>
      <c r="K366" s="360"/>
      <c r="L366" s="50"/>
      <c r="M366" s="50"/>
      <c r="N366" s="8"/>
      <c r="O366" s="376"/>
      <c r="P366" s="64"/>
      <c r="T366"/>
      <c r="U366"/>
      <c r="V366"/>
      <c r="W366" s="65"/>
      <c r="X366" s="64"/>
      <c r="Y366" s="64"/>
    </row>
    <row r="367" spans="1:25" ht="15.75">
      <c r="A367" s="391" t="s">
        <v>1397</v>
      </c>
      <c r="B367" s="7"/>
      <c r="C367" s="6"/>
      <c r="D367" s="236"/>
      <c r="E367" s="7"/>
      <c r="F367" s="7"/>
      <c r="G367" s="351"/>
      <c r="H367" s="351"/>
      <c r="I367" s="351"/>
      <c r="J367" s="351"/>
      <c r="K367" s="351"/>
      <c r="L367" s="50"/>
      <c r="M367" s="50"/>
      <c r="N367" s="8"/>
      <c r="O367" s="376"/>
      <c r="P367" s="64"/>
      <c r="T367"/>
      <c r="U367"/>
      <c r="V367"/>
      <c r="W367" s="65"/>
      <c r="X367" s="64"/>
      <c r="Y367" s="64"/>
    </row>
    <row r="368" spans="1:25" ht="15.75">
      <c r="A368" s="391" t="s">
        <v>1398</v>
      </c>
      <c r="B368" s="6"/>
      <c r="C368" s="6"/>
      <c r="D368" s="236"/>
      <c r="E368" s="7"/>
      <c r="F368" s="7"/>
      <c r="G368" s="351"/>
      <c r="H368" s="351"/>
      <c r="I368" s="351"/>
      <c r="J368" s="351"/>
      <c r="K368" s="351"/>
      <c r="L368" s="50"/>
      <c r="M368" s="50"/>
      <c r="N368" s="8"/>
      <c r="O368" s="376"/>
      <c r="P368" s="64"/>
      <c r="T368"/>
      <c r="U368"/>
      <c r="V368"/>
      <c r="W368" s="65"/>
      <c r="X368" s="64"/>
      <c r="Y368" s="64"/>
    </row>
    <row r="369" spans="1:25" ht="15.75">
      <c r="A369" s="391" t="s">
        <v>1399</v>
      </c>
      <c r="B369" s="6"/>
      <c r="C369" s="6"/>
      <c r="D369" s="236"/>
      <c r="E369" s="7"/>
      <c r="F369" s="7"/>
      <c r="G369" s="351"/>
      <c r="H369" s="351"/>
      <c r="I369" s="351"/>
      <c r="J369" s="351"/>
      <c r="K369" s="351"/>
      <c r="L369" s="50" t="s">
        <v>481</v>
      </c>
      <c r="M369" s="50"/>
      <c r="N369" s="8"/>
      <c r="O369" s="376"/>
      <c r="P369" s="64"/>
      <c r="T369"/>
      <c r="U369"/>
      <c r="V369"/>
      <c r="W369" s="65"/>
      <c r="X369" s="64"/>
      <c r="Y369" s="64"/>
    </row>
    <row r="370" spans="1:25" ht="15.75">
      <c r="A370" s="391" t="s">
        <v>1400</v>
      </c>
      <c r="B370" s="6"/>
      <c r="C370" s="6"/>
      <c r="D370" s="236">
        <v>2</v>
      </c>
      <c r="E370" s="7"/>
      <c r="F370" s="7"/>
      <c r="G370" s="351"/>
      <c r="H370" s="351"/>
      <c r="I370" s="351"/>
      <c r="J370" s="351"/>
      <c r="K370" s="351"/>
      <c r="L370" s="50" t="str">
        <f>IF(O370&lt;D370,"-",IF(O370=D370,"","+"))</f>
        <v>-</v>
      </c>
      <c r="M370" s="50"/>
      <c r="N370" s="8"/>
      <c r="O370" s="376"/>
      <c r="P370" s="64"/>
      <c r="T370"/>
      <c r="U370"/>
      <c r="V370"/>
      <c r="W370" s="65"/>
      <c r="X370" s="64"/>
      <c r="Y370" s="64"/>
    </row>
    <row r="371" spans="1:25" ht="15.75">
      <c r="A371" s="391" t="s">
        <v>1401</v>
      </c>
      <c r="B371" s="6"/>
      <c r="C371" s="6"/>
      <c r="D371" s="236"/>
      <c r="E371" s="7"/>
      <c r="F371" s="7"/>
      <c r="G371" s="351"/>
      <c r="H371" s="351"/>
      <c r="I371" s="351"/>
      <c r="J371" s="351"/>
      <c r="K371" s="351"/>
      <c r="L371" s="8">
        <f>IF(O371&lt;D371,"-",IF(O371=D371,"","+"))</f>
      </c>
      <c r="M371" s="8"/>
      <c r="N371" s="8"/>
      <c r="O371" s="376"/>
      <c r="P371" s="64"/>
      <c r="T371"/>
      <c r="U371"/>
      <c r="V371"/>
      <c r="W371" s="65"/>
      <c r="X371" s="64"/>
      <c r="Y371" s="64"/>
    </row>
    <row r="372" spans="1:25" ht="15.75">
      <c r="A372" s="391" t="s">
        <v>1402</v>
      </c>
      <c r="B372" s="6"/>
      <c r="C372" s="6"/>
      <c r="D372" s="236"/>
      <c r="E372" s="7"/>
      <c r="F372" s="7"/>
      <c r="G372" s="351"/>
      <c r="H372" s="351"/>
      <c r="I372" s="351"/>
      <c r="J372" s="351"/>
      <c r="K372" s="351"/>
      <c r="L372" s="8"/>
      <c r="M372" s="8"/>
      <c r="N372" s="8"/>
      <c r="O372" s="376"/>
      <c r="P372" s="64"/>
      <c r="T372"/>
      <c r="U372"/>
      <c r="V372"/>
      <c r="W372" s="65"/>
      <c r="X372" s="64"/>
      <c r="Y372" s="64"/>
    </row>
    <row r="373" spans="1:25" ht="15.75">
      <c r="A373" s="391" t="s">
        <v>1403</v>
      </c>
      <c r="B373" s="6"/>
      <c r="C373" s="6"/>
      <c r="D373" s="236"/>
      <c r="E373" s="7"/>
      <c r="F373" s="7"/>
      <c r="G373" s="351"/>
      <c r="H373" s="351"/>
      <c r="I373" s="351"/>
      <c r="J373" s="351"/>
      <c r="K373" s="351"/>
      <c r="L373" s="8"/>
      <c r="M373" s="8"/>
      <c r="N373" s="8"/>
      <c r="O373" s="376"/>
      <c r="P373" s="64"/>
      <c r="T373"/>
      <c r="U373"/>
      <c r="V373"/>
      <c r="W373" s="65"/>
      <c r="X373" s="64"/>
      <c r="Y373" s="64"/>
    </row>
    <row r="374" spans="1:25" ht="15.75">
      <c r="A374" s="391" t="s">
        <v>1404</v>
      </c>
      <c r="B374" s="6"/>
      <c r="C374" s="6"/>
      <c r="D374" s="236"/>
      <c r="E374" s="7"/>
      <c r="F374" s="7"/>
      <c r="G374" s="351"/>
      <c r="H374" s="351"/>
      <c r="I374" s="351"/>
      <c r="J374" s="351"/>
      <c r="K374" s="351"/>
      <c r="L374" s="8"/>
      <c r="M374" s="8"/>
      <c r="N374" s="8"/>
      <c r="O374" s="376"/>
      <c r="P374" s="64"/>
      <c r="T374"/>
      <c r="U374"/>
      <c r="V374"/>
      <c r="W374" s="65"/>
      <c r="X374" s="64"/>
      <c r="Y374" s="64"/>
    </row>
    <row r="375" spans="1:25" ht="15.75">
      <c r="A375" s="391" t="s">
        <v>1405</v>
      </c>
      <c r="B375" s="6"/>
      <c r="C375" s="6"/>
      <c r="D375" s="236"/>
      <c r="E375" s="7"/>
      <c r="F375" s="7"/>
      <c r="G375" s="351"/>
      <c r="H375" s="351"/>
      <c r="I375" s="351"/>
      <c r="J375" s="351"/>
      <c r="K375" s="351"/>
      <c r="L375" s="8"/>
      <c r="M375" s="8"/>
      <c r="N375" s="8"/>
      <c r="O375" s="376"/>
      <c r="P375" s="64"/>
      <c r="T375"/>
      <c r="U375"/>
      <c r="V375"/>
      <c r="W375" s="65"/>
      <c r="X375" s="64"/>
      <c r="Y375" s="64"/>
    </row>
    <row r="376" spans="1:25" ht="15.75">
      <c r="A376" s="391" t="s">
        <v>1406</v>
      </c>
      <c r="B376" s="6"/>
      <c r="C376" s="6"/>
      <c r="D376" s="236"/>
      <c r="E376" s="7"/>
      <c r="F376" s="7"/>
      <c r="G376" s="351"/>
      <c r="H376" s="351"/>
      <c r="I376" s="351"/>
      <c r="J376" s="351"/>
      <c r="K376" s="351"/>
      <c r="L376" s="8"/>
      <c r="M376" s="8"/>
      <c r="N376" s="8"/>
      <c r="O376" s="376"/>
      <c r="P376" s="64"/>
      <c r="T376"/>
      <c r="U376"/>
      <c r="V376"/>
      <c r="W376" s="65"/>
      <c r="X376" s="64"/>
      <c r="Y376" s="64"/>
    </row>
    <row r="377" spans="1:25" ht="15.75">
      <c r="A377" s="391" t="s">
        <v>1111</v>
      </c>
      <c r="B377" s="6"/>
      <c r="C377" s="6"/>
      <c r="D377" s="236"/>
      <c r="E377" s="7"/>
      <c r="F377" s="7"/>
      <c r="G377" s="351"/>
      <c r="H377" s="351"/>
      <c r="I377" s="351"/>
      <c r="J377" s="351"/>
      <c r="K377" s="351"/>
      <c r="L377" s="8"/>
      <c r="M377" s="8"/>
      <c r="N377" s="8"/>
      <c r="O377" s="376"/>
      <c r="P377" s="64"/>
      <c r="T377"/>
      <c r="U377"/>
      <c r="V377"/>
      <c r="W377" s="65"/>
      <c r="X377" s="64"/>
      <c r="Y377" s="64"/>
    </row>
    <row r="378" spans="1:25" ht="15.75">
      <c r="A378" s="391" t="s">
        <v>1407</v>
      </c>
      <c r="B378" s="6"/>
      <c r="C378" s="6"/>
      <c r="D378" s="236"/>
      <c r="E378" s="7"/>
      <c r="F378" s="7"/>
      <c r="G378" s="351"/>
      <c r="H378" s="351"/>
      <c r="I378" s="351"/>
      <c r="J378" s="351"/>
      <c r="K378" s="351"/>
      <c r="L378" s="50"/>
      <c r="M378" s="50"/>
      <c r="N378" s="8"/>
      <c r="O378" s="376"/>
      <c r="P378" s="64"/>
      <c r="T378"/>
      <c r="U378"/>
      <c r="V378"/>
      <c r="W378" s="65"/>
      <c r="X378" s="64"/>
      <c r="Y378" s="64"/>
    </row>
    <row r="379" spans="1:25" ht="15.75">
      <c r="A379" s="391" t="s">
        <v>1408</v>
      </c>
      <c r="B379" s="6"/>
      <c r="C379" s="6"/>
      <c r="D379" s="236"/>
      <c r="E379" s="12"/>
      <c r="F379" s="12"/>
      <c r="G379" s="360"/>
      <c r="H379" s="360"/>
      <c r="I379" s="360"/>
      <c r="J379" s="360"/>
      <c r="K379" s="360"/>
      <c r="L379" s="50"/>
      <c r="M379" s="50"/>
      <c r="N379" s="8"/>
      <c r="O379" s="376"/>
      <c r="P379" s="64"/>
      <c r="T379"/>
      <c r="U379"/>
      <c r="V379"/>
      <c r="W379" s="65"/>
      <c r="X379" s="64"/>
      <c r="Y379" s="64"/>
    </row>
    <row r="380" spans="1:25" ht="15.75">
      <c r="A380" s="391" t="s">
        <v>1333</v>
      </c>
      <c r="B380" s="6"/>
      <c r="C380" s="6"/>
      <c r="D380" s="236"/>
      <c r="E380" s="7"/>
      <c r="F380" s="7"/>
      <c r="G380" s="351"/>
      <c r="H380" s="351"/>
      <c r="I380" s="351"/>
      <c r="J380" s="351"/>
      <c r="K380" s="351"/>
      <c r="L380" s="8"/>
      <c r="M380" s="8"/>
      <c r="N380" s="8"/>
      <c r="O380" s="376"/>
      <c r="P380" s="64"/>
      <c r="T380"/>
      <c r="U380"/>
      <c r="V380"/>
      <c r="W380" s="65"/>
      <c r="X380" s="64"/>
      <c r="Y380" s="64"/>
    </row>
    <row r="381" spans="1:25" ht="15.75">
      <c r="A381" s="391" t="s">
        <v>1409</v>
      </c>
      <c r="B381" s="6"/>
      <c r="C381" s="6"/>
      <c r="D381" s="236"/>
      <c r="E381" s="7"/>
      <c r="F381" s="7"/>
      <c r="G381" s="351"/>
      <c r="H381" s="351"/>
      <c r="I381" s="351"/>
      <c r="J381" s="351"/>
      <c r="K381" s="351"/>
      <c r="L381" s="8"/>
      <c r="M381" s="8"/>
      <c r="N381" s="8"/>
      <c r="O381" s="376"/>
      <c r="P381" s="64"/>
      <c r="T381"/>
      <c r="U381"/>
      <c r="V381"/>
      <c r="W381" s="65"/>
      <c r="X381" s="64"/>
      <c r="Y381" s="64"/>
    </row>
    <row r="382" spans="1:25" ht="15.75">
      <c r="A382" s="391" t="s">
        <v>1410</v>
      </c>
      <c r="B382" s="6"/>
      <c r="C382" s="6"/>
      <c r="D382" s="236"/>
      <c r="E382" s="7"/>
      <c r="F382" s="7"/>
      <c r="G382" s="351"/>
      <c r="H382" s="351"/>
      <c r="I382" s="351"/>
      <c r="J382" s="351"/>
      <c r="K382" s="351"/>
      <c r="L382" s="8"/>
      <c r="M382" s="8"/>
      <c r="N382" s="8"/>
      <c r="O382" s="376"/>
      <c r="P382" s="64"/>
      <c r="T382"/>
      <c r="U382"/>
      <c r="V382"/>
      <c r="W382" s="65"/>
      <c r="X382" s="64"/>
      <c r="Y382" s="64"/>
    </row>
    <row r="383" spans="1:25" ht="15.75">
      <c r="A383" s="391" t="s">
        <v>1411</v>
      </c>
      <c r="B383" s="6"/>
      <c r="C383" s="6"/>
      <c r="D383" s="236"/>
      <c r="E383" s="7"/>
      <c r="F383" s="7"/>
      <c r="G383" s="351"/>
      <c r="H383" s="351"/>
      <c r="I383" s="351"/>
      <c r="J383" s="351"/>
      <c r="K383" s="351"/>
      <c r="L383" s="8"/>
      <c r="M383" s="8"/>
      <c r="N383" s="8"/>
      <c r="O383" s="376"/>
      <c r="P383" s="64"/>
      <c r="T383"/>
      <c r="U383"/>
      <c r="V383"/>
      <c r="W383" s="65"/>
      <c r="X383" s="64"/>
      <c r="Y383" s="64"/>
    </row>
    <row r="384" spans="1:25" ht="15.75">
      <c r="A384" s="391" t="s">
        <v>1412</v>
      </c>
      <c r="B384" s="6"/>
      <c r="C384" s="6"/>
      <c r="D384" s="236"/>
      <c r="E384" s="7"/>
      <c r="F384" s="7"/>
      <c r="G384" s="351"/>
      <c r="H384" s="351"/>
      <c r="I384" s="351"/>
      <c r="J384" s="351"/>
      <c r="K384" s="351"/>
      <c r="L384" s="8"/>
      <c r="M384" s="8"/>
      <c r="N384" s="8"/>
      <c r="O384" s="376"/>
      <c r="P384" s="64"/>
      <c r="T384"/>
      <c r="U384"/>
      <c r="V384"/>
      <c r="W384" s="65"/>
      <c r="X384" s="64"/>
      <c r="Y384" s="64"/>
    </row>
    <row r="385" spans="1:25" ht="15.75">
      <c r="A385" s="371" t="s">
        <v>886</v>
      </c>
      <c r="B385" s="372" t="s">
        <v>433</v>
      </c>
      <c r="C385" s="372" t="s">
        <v>448</v>
      </c>
      <c r="D385" s="372"/>
      <c r="E385" s="372" t="s">
        <v>649</v>
      </c>
      <c r="F385" s="372" t="s">
        <v>650</v>
      </c>
      <c r="G385" s="373" t="s">
        <v>651</v>
      </c>
      <c r="H385" s="373" t="s">
        <v>652</v>
      </c>
      <c r="I385" s="373" t="s">
        <v>234</v>
      </c>
      <c r="J385" s="373" t="s">
        <v>653</v>
      </c>
      <c r="K385" s="374" t="s">
        <v>654</v>
      </c>
      <c r="L385" s="373" t="s">
        <v>295</v>
      </c>
      <c r="M385" s="373" t="s">
        <v>296</v>
      </c>
      <c r="N385" s="383" t="s">
        <v>943</v>
      </c>
      <c r="O385" s="376"/>
      <c r="P385" s="64"/>
      <c r="T385"/>
      <c r="U385"/>
      <c r="V385"/>
      <c r="W385" s="65"/>
      <c r="X385" s="64"/>
      <c r="Y385" s="64"/>
    </row>
    <row r="386" spans="1:25" ht="38.25">
      <c r="A386" s="399" t="s">
        <v>1413</v>
      </c>
      <c r="B386" s="6"/>
      <c r="C386" s="6"/>
      <c r="D386" s="236"/>
      <c r="E386" s="12"/>
      <c r="F386" s="12"/>
      <c r="G386" s="360"/>
      <c r="H386" s="360"/>
      <c r="I386" s="360"/>
      <c r="J386" s="360"/>
      <c r="K386" s="360"/>
      <c r="L386" s="50"/>
      <c r="M386" s="50"/>
      <c r="N386" s="8"/>
      <c r="O386" s="376"/>
      <c r="P386" s="64"/>
      <c r="T386"/>
      <c r="U386"/>
      <c r="V386"/>
      <c r="W386" s="65"/>
      <c r="X386" s="64"/>
      <c r="Y386" s="64"/>
    </row>
    <row r="387" spans="1:25" ht="15.75">
      <c r="A387" s="410" t="s">
        <v>1414</v>
      </c>
      <c r="B387" s="6"/>
      <c r="C387" s="6"/>
      <c r="D387" s="236"/>
      <c r="E387" s="12"/>
      <c r="F387" s="12"/>
      <c r="G387" s="360"/>
      <c r="H387" s="360"/>
      <c r="I387" s="360"/>
      <c r="J387" s="360"/>
      <c r="K387" s="360"/>
      <c r="L387" s="50"/>
      <c r="M387" s="50"/>
      <c r="N387" s="8"/>
      <c r="O387" s="376"/>
      <c r="P387" s="64"/>
      <c r="T387"/>
      <c r="U387"/>
      <c r="V387"/>
      <c r="W387" s="65"/>
      <c r="X387" s="64"/>
      <c r="Y387" s="64"/>
    </row>
    <row r="388" spans="1:25" ht="15.75">
      <c r="A388" s="391" t="s">
        <v>1415</v>
      </c>
      <c r="B388" s="6"/>
      <c r="C388" s="6"/>
      <c r="D388" s="236"/>
      <c r="E388" s="12"/>
      <c r="F388" s="12"/>
      <c r="G388" s="360"/>
      <c r="H388" s="360"/>
      <c r="I388" s="360"/>
      <c r="J388" s="360"/>
      <c r="K388" s="360"/>
      <c r="L388" s="50"/>
      <c r="M388" s="50"/>
      <c r="N388" s="8"/>
      <c r="O388" s="376"/>
      <c r="P388" s="64"/>
      <c r="T388"/>
      <c r="U388"/>
      <c r="V388"/>
      <c r="W388" s="65"/>
      <c r="X388" s="64"/>
      <c r="Y388" s="64"/>
    </row>
    <row r="389" spans="1:25" ht="15.75">
      <c r="A389" s="391" t="s">
        <v>1416</v>
      </c>
      <c r="B389" s="6"/>
      <c r="C389" s="6"/>
      <c r="D389" s="236"/>
      <c r="E389" s="12"/>
      <c r="F389" s="12"/>
      <c r="G389" s="360"/>
      <c r="H389" s="360"/>
      <c r="I389" s="360"/>
      <c r="J389" s="360"/>
      <c r="K389" s="360"/>
      <c r="L389" s="50"/>
      <c r="M389" s="50"/>
      <c r="N389" s="8"/>
      <c r="O389" s="376"/>
      <c r="P389" s="64"/>
      <c r="T389"/>
      <c r="U389"/>
      <c r="V389"/>
      <c r="W389" s="65"/>
      <c r="X389" s="64"/>
      <c r="Y389" s="64"/>
    </row>
    <row r="390" spans="1:25" ht="15.75">
      <c r="A390" s="391" t="s">
        <v>585</v>
      </c>
      <c r="B390" s="6"/>
      <c r="C390" s="6"/>
      <c r="D390" s="236"/>
      <c r="E390" s="12"/>
      <c r="F390" s="12"/>
      <c r="G390" s="360"/>
      <c r="H390" s="360"/>
      <c r="I390" s="360"/>
      <c r="J390" s="360"/>
      <c r="K390" s="360"/>
      <c r="L390" s="50"/>
      <c r="M390" s="50"/>
      <c r="N390" s="8"/>
      <c r="O390" s="376"/>
      <c r="P390" s="64"/>
      <c r="T390"/>
      <c r="U390"/>
      <c r="V390"/>
      <c r="W390" s="65"/>
      <c r="X390" s="64"/>
      <c r="Y390" s="64"/>
    </row>
    <row r="391" spans="1:25" ht="15.75">
      <c r="A391" s="391" t="s">
        <v>1417</v>
      </c>
      <c r="B391" s="6"/>
      <c r="C391" s="6"/>
      <c r="D391" s="236"/>
      <c r="E391" s="12"/>
      <c r="F391" s="12"/>
      <c r="G391" s="360"/>
      <c r="H391" s="360"/>
      <c r="I391" s="360"/>
      <c r="J391" s="360"/>
      <c r="K391" s="360"/>
      <c r="L391" s="50"/>
      <c r="M391" s="50"/>
      <c r="N391" s="8"/>
      <c r="O391" s="376"/>
      <c r="P391" s="64"/>
      <c r="T391"/>
      <c r="U391"/>
      <c r="V391"/>
      <c r="W391" s="65"/>
      <c r="X391" s="64"/>
      <c r="Y391" s="64"/>
    </row>
    <row r="392" spans="1:25" ht="15.75">
      <c r="A392" s="391" t="s">
        <v>1418</v>
      </c>
      <c r="B392" s="6"/>
      <c r="C392" s="6"/>
      <c r="D392" s="236"/>
      <c r="E392" s="12"/>
      <c r="F392" s="12"/>
      <c r="G392" s="360"/>
      <c r="H392" s="360"/>
      <c r="I392" s="360"/>
      <c r="J392" s="360"/>
      <c r="K392" s="360"/>
      <c r="L392" s="50"/>
      <c r="M392" s="50"/>
      <c r="N392" s="8"/>
      <c r="O392" s="376"/>
      <c r="P392" s="64"/>
      <c r="T392"/>
      <c r="U392"/>
      <c r="V392"/>
      <c r="W392" s="65"/>
      <c r="X392" s="64"/>
      <c r="Y392" s="64"/>
    </row>
    <row r="393" spans="1:25" ht="15.75">
      <c r="A393" s="391" t="s">
        <v>1419</v>
      </c>
      <c r="B393" s="6"/>
      <c r="C393" s="6"/>
      <c r="D393" s="236"/>
      <c r="E393" s="12"/>
      <c r="F393" s="12"/>
      <c r="G393" s="360"/>
      <c r="H393" s="360"/>
      <c r="I393" s="360"/>
      <c r="J393" s="360"/>
      <c r="K393" s="360"/>
      <c r="L393" s="50"/>
      <c r="M393" s="50"/>
      <c r="N393" s="8"/>
      <c r="O393" s="376"/>
      <c r="P393" s="64"/>
      <c r="T393"/>
      <c r="U393"/>
      <c r="V393"/>
      <c r="W393" s="65"/>
      <c r="X393" s="64"/>
      <c r="Y393" s="64"/>
    </row>
    <row r="394" spans="1:25" ht="15.75">
      <c r="A394" s="391" t="s">
        <v>1420</v>
      </c>
      <c r="B394" s="6"/>
      <c r="C394" s="6"/>
      <c r="D394" s="236"/>
      <c r="E394" s="12"/>
      <c r="F394" s="12"/>
      <c r="G394" s="360"/>
      <c r="H394" s="360"/>
      <c r="I394" s="360"/>
      <c r="J394" s="360"/>
      <c r="K394" s="360"/>
      <c r="L394" s="50"/>
      <c r="M394" s="50"/>
      <c r="N394" s="8"/>
      <c r="O394" s="376"/>
      <c r="P394" s="64"/>
      <c r="T394"/>
      <c r="U394"/>
      <c r="V394"/>
      <c r="W394" s="65"/>
      <c r="X394" s="64"/>
      <c r="Y394" s="64"/>
    </row>
    <row r="395" spans="1:25" ht="15.75">
      <c r="A395" s="391" t="s">
        <v>1421</v>
      </c>
      <c r="B395" s="6"/>
      <c r="C395" s="6"/>
      <c r="D395" s="236"/>
      <c r="E395" s="12"/>
      <c r="F395" s="12"/>
      <c r="G395" s="360"/>
      <c r="H395" s="360"/>
      <c r="I395" s="360"/>
      <c r="J395" s="360"/>
      <c r="K395" s="360"/>
      <c r="L395" s="50"/>
      <c r="M395" s="50"/>
      <c r="N395" s="8"/>
      <c r="O395" s="376"/>
      <c r="P395" s="64"/>
      <c r="T395"/>
      <c r="U395"/>
      <c r="V395"/>
      <c r="W395" s="65"/>
      <c r="X395" s="64"/>
      <c r="Y395" s="64"/>
    </row>
    <row r="396" spans="1:25" ht="15.75">
      <c r="A396" s="391" t="s">
        <v>1422</v>
      </c>
      <c r="B396" s="6"/>
      <c r="C396" s="6"/>
      <c r="D396" s="236"/>
      <c r="E396" s="12"/>
      <c r="F396" s="12"/>
      <c r="G396" s="360"/>
      <c r="H396" s="360"/>
      <c r="I396" s="360"/>
      <c r="J396" s="360"/>
      <c r="K396" s="360"/>
      <c r="L396" s="50"/>
      <c r="M396" s="50"/>
      <c r="N396" s="8"/>
      <c r="O396" s="376"/>
      <c r="P396" s="64"/>
      <c r="T396"/>
      <c r="U396"/>
      <c r="V396"/>
      <c r="W396" s="65"/>
      <c r="X396" s="64"/>
      <c r="Y396" s="64"/>
    </row>
    <row r="397" spans="1:25" ht="15.75">
      <c r="A397" s="391" t="s">
        <v>1423</v>
      </c>
      <c r="B397" s="6"/>
      <c r="C397" s="6"/>
      <c r="D397" s="236"/>
      <c r="E397" s="12"/>
      <c r="F397" s="12"/>
      <c r="G397" s="360"/>
      <c r="H397" s="360"/>
      <c r="I397" s="360"/>
      <c r="J397" s="360"/>
      <c r="K397" s="360"/>
      <c r="L397" s="50"/>
      <c r="M397" s="50"/>
      <c r="N397" s="8"/>
      <c r="O397" s="376"/>
      <c r="P397" s="64"/>
      <c r="T397"/>
      <c r="U397"/>
      <c r="V397"/>
      <c r="W397" s="65"/>
      <c r="X397" s="64"/>
      <c r="Y397" s="64"/>
    </row>
    <row r="398" spans="1:25" ht="15.75">
      <c r="A398" s="391" t="s">
        <v>1424</v>
      </c>
      <c r="B398" s="6"/>
      <c r="C398" s="6"/>
      <c r="D398" s="236"/>
      <c r="E398" s="12"/>
      <c r="F398" s="12"/>
      <c r="G398" s="360"/>
      <c r="H398" s="360"/>
      <c r="I398" s="360"/>
      <c r="J398" s="360"/>
      <c r="K398" s="360"/>
      <c r="L398" s="50"/>
      <c r="M398" s="50"/>
      <c r="N398" s="8"/>
      <c r="O398" s="376"/>
      <c r="P398" s="64"/>
      <c r="T398"/>
      <c r="U398"/>
      <c r="V398"/>
      <c r="W398" s="65"/>
      <c r="X398" s="64"/>
      <c r="Y398" s="64"/>
    </row>
    <row r="399" spans="1:25" ht="15.75">
      <c r="A399" s="391" t="s">
        <v>1425</v>
      </c>
      <c r="B399" s="6"/>
      <c r="C399" s="6"/>
      <c r="D399" s="236"/>
      <c r="E399" s="12"/>
      <c r="F399" s="12"/>
      <c r="G399" s="360"/>
      <c r="H399" s="360"/>
      <c r="I399" s="360"/>
      <c r="J399" s="360"/>
      <c r="K399" s="360"/>
      <c r="L399" s="50"/>
      <c r="M399" s="50"/>
      <c r="N399" s="8"/>
      <c r="O399" s="376"/>
      <c r="P399" s="64"/>
      <c r="T399"/>
      <c r="U399"/>
      <c r="V399"/>
      <c r="W399" s="65"/>
      <c r="X399" s="64"/>
      <c r="Y399" s="64"/>
    </row>
    <row r="400" spans="1:25" ht="15.75">
      <c r="A400" s="391" t="s">
        <v>1426</v>
      </c>
      <c r="B400" s="6"/>
      <c r="C400" s="6"/>
      <c r="D400" s="236"/>
      <c r="E400" s="12"/>
      <c r="F400" s="12"/>
      <c r="G400" s="360"/>
      <c r="H400" s="360"/>
      <c r="I400" s="360"/>
      <c r="J400" s="360"/>
      <c r="K400" s="360"/>
      <c r="L400" s="50"/>
      <c r="M400" s="50"/>
      <c r="N400" s="8"/>
      <c r="O400" s="376"/>
      <c r="P400" s="64"/>
      <c r="T400"/>
      <c r="U400"/>
      <c r="V400"/>
      <c r="W400" s="65"/>
      <c r="X400" s="64"/>
      <c r="Y400" s="64"/>
    </row>
    <row r="401" spans="1:25" ht="15.75">
      <c r="A401" s="410" t="s">
        <v>1427</v>
      </c>
      <c r="B401" s="6"/>
      <c r="C401" s="6"/>
      <c r="D401" s="236"/>
      <c r="E401" s="12"/>
      <c r="F401" s="12"/>
      <c r="G401" s="360"/>
      <c r="H401" s="360"/>
      <c r="I401" s="360"/>
      <c r="J401" s="360"/>
      <c r="K401" s="360"/>
      <c r="L401" s="50"/>
      <c r="M401" s="50"/>
      <c r="N401" s="8"/>
      <c r="O401" s="376"/>
      <c r="P401" s="64"/>
      <c r="T401"/>
      <c r="U401"/>
      <c r="V401"/>
      <c r="W401" s="65"/>
      <c r="X401" s="64"/>
      <c r="Y401" s="64"/>
    </row>
    <row r="402" spans="1:25" ht="15.75">
      <c r="A402" s="391" t="s">
        <v>1428</v>
      </c>
      <c r="B402" s="6"/>
      <c r="C402" s="6"/>
      <c r="D402" s="236"/>
      <c r="E402" s="12"/>
      <c r="F402" s="12"/>
      <c r="G402" s="360"/>
      <c r="H402" s="360"/>
      <c r="I402" s="360"/>
      <c r="J402" s="360"/>
      <c r="K402" s="360"/>
      <c r="L402" s="50"/>
      <c r="M402" s="50"/>
      <c r="N402" s="8"/>
      <c r="O402" s="376"/>
      <c r="P402" s="64"/>
      <c r="T402"/>
      <c r="U402"/>
      <c r="V402"/>
      <c r="W402" s="65"/>
      <c r="X402" s="64"/>
      <c r="Y402" s="64"/>
    </row>
    <row r="403" spans="1:25" ht="15.75">
      <c r="A403" s="391" t="s">
        <v>1429</v>
      </c>
      <c r="B403" s="6"/>
      <c r="C403" s="6"/>
      <c r="D403" s="236"/>
      <c r="E403" s="12"/>
      <c r="F403" s="12"/>
      <c r="G403" s="360"/>
      <c r="H403" s="360"/>
      <c r="I403" s="360"/>
      <c r="J403" s="360"/>
      <c r="K403" s="360"/>
      <c r="L403" s="50"/>
      <c r="M403" s="50"/>
      <c r="N403" s="8"/>
      <c r="O403" s="376"/>
      <c r="P403" s="64"/>
      <c r="T403"/>
      <c r="U403"/>
      <c r="V403"/>
      <c r="W403" s="65"/>
      <c r="X403" s="64"/>
      <c r="Y403" s="64"/>
    </row>
    <row r="404" spans="1:25" ht="15.75">
      <c r="A404" s="391" t="s">
        <v>1430</v>
      </c>
      <c r="B404" s="6"/>
      <c r="C404" s="6"/>
      <c r="D404" s="236"/>
      <c r="E404" s="12"/>
      <c r="F404" s="12"/>
      <c r="G404" s="360"/>
      <c r="H404" s="360"/>
      <c r="I404" s="360"/>
      <c r="J404" s="360"/>
      <c r="K404" s="360"/>
      <c r="L404" s="50"/>
      <c r="M404" s="50"/>
      <c r="N404" s="8"/>
      <c r="O404" s="376"/>
      <c r="P404" s="64"/>
      <c r="T404"/>
      <c r="U404"/>
      <c r="V404"/>
      <c r="W404" s="65"/>
      <c r="X404" s="64"/>
      <c r="Y404" s="64"/>
    </row>
    <row r="405" spans="1:25" ht="15.75">
      <c r="A405" s="391" t="s">
        <v>1431</v>
      </c>
      <c r="B405" s="6"/>
      <c r="C405" s="6"/>
      <c r="D405" s="236"/>
      <c r="E405" s="12"/>
      <c r="F405" s="12"/>
      <c r="G405" s="360"/>
      <c r="H405" s="360"/>
      <c r="I405" s="360"/>
      <c r="J405" s="360"/>
      <c r="K405" s="360"/>
      <c r="L405" s="50"/>
      <c r="M405" s="50"/>
      <c r="N405" s="8"/>
      <c r="O405" s="376"/>
      <c r="P405" s="64"/>
      <c r="T405"/>
      <c r="U405"/>
      <c r="V405"/>
      <c r="W405" s="65"/>
      <c r="X405" s="64"/>
      <c r="Y405" s="64"/>
    </row>
    <row r="406" spans="1:25" ht="15.75">
      <c r="A406" s="391" t="s">
        <v>1432</v>
      </c>
      <c r="B406" s="6"/>
      <c r="C406" s="6"/>
      <c r="D406" s="236"/>
      <c r="E406" s="12"/>
      <c r="F406" s="12"/>
      <c r="G406" s="360"/>
      <c r="H406" s="360"/>
      <c r="I406" s="360"/>
      <c r="J406" s="360"/>
      <c r="K406" s="360"/>
      <c r="L406" s="50"/>
      <c r="M406" s="50"/>
      <c r="N406" s="8"/>
      <c r="O406" s="376"/>
      <c r="P406" s="64"/>
      <c r="T406"/>
      <c r="U406"/>
      <c r="V406"/>
      <c r="W406" s="65"/>
      <c r="X406" s="64"/>
      <c r="Y406" s="64"/>
    </row>
    <row r="407" spans="1:25" ht="15.75">
      <c r="A407" s="391" t="s">
        <v>1433</v>
      </c>
      <c r="B407" s="6"/>
      <c r="C407" s="6"/>
      <c r="D407" s="236"/>
      <c r="E407" s="12"/>
      <c r="F407" s="12"/>
      <c r="G407" s="360"/>
      <c r="H407" s="360"/>
      <c r="I407" s="360"/>
      <c r="J407" s="360"/>
      <c r="K407" s="360"/>
      <c r="L407" s="50"/>
      <c r="M407" s="50"/>
      <c r="N407" s="8"/>
      <c r="O407" s="376"/>
      <c r="P407" s="64"/>
      <c r="T407"/>
      <c r="U407"/>
      <c r="V407"/>
      <c r="W407" s="65"/>
      <c r="X407" s="64"/>
      <c r="Y407" s="64"/>
    </row>
    <row r="408" spans="1:25" ht="15.75">
      <c r="A408" s="391" t="s">
        <v>1434</v>
      </c>
      <c r="B408" s="6"/>
      <c r="C408" s="6"/>
      <c r="D408" s="236"/>
      <c r="E408" s="12"/>
      <c r="F408" s="12"/>
      <c r="G408" s="360"/>
      <c r="H408" s="360"/>
      <c r="I408" s="360"/>
      <c r="J408" s="360"/>
      <c r="K408" s="360"/>
      <c r="L408" s="50"/>
      <c r="M408" s="50"/>
      <c r="N408" s="8"/>
      <c r="O408" s="376"/>
      <c r="P408" s="64"/>
      <c r="T408"/>
      <c r="U408"/>
      <c r="V408"/>
      <c r="W408" s="65"/>
      <c r="X408" s="64"/>
      <c r="Y408" s="64"/>
    </row>
    <row r="409" spans="1:25" ht="15.75">
      <c r="A409" s="391" t="s">
        <v>1435</v>
      </c>
      <c r="B409" s="6"/>
      <c r="C409" s="6"/>
      <c r="D409" s="236"/>
      <c r="E409" s="12"/>
      <c r="F409" s="12"/>
      <c r="G409" s="360"/>
      <c r="H409" s="360"/>
      <c r="I409" s="360"/>
      <c r="J409" s="360"/>
      <c r="K409" s="360"/>
      <c r="L409" s="50"/>
      <c r="M409" s="50"/>
      <c r="N409" s="8"/>
      <c r="O409" s="376"/>
      <c r="P409" s="64"/>
      <c r="T409"/>
      <c r="U409"/>
      <c r="V409"/>
      <c r="W409" s="65"/>
      <c r="X409" s="64"/>
      <c r="Y409" s="64"/>
    </row>
    <row r="410" spans="1:25" ht="15.75">
      <c r="A410" s="391" t="s">
        <v>1436</v>
      </c>
      <c r="B410" s="6"/>
      <c r="C410" s="6"/>
      <c r="D410" s="236"/>
      <c r="E410" s="12"/>
      <c r="F410" s="12"/>
      <c r="G410" s="360"/>
      <c r="H410" s="360"/>
      <c r="I410" s="360"/>
      <c r="J410" s="360"/>
      <c r="K410" s="360"/>
      <c r="L410" s="50"/>
      <c r="M410" s="50"/>
      <c r="N410" s="8"/>
      <c r="O410" s="376"/>
      <c r="P410" s="64"/>
      <c r="T410"/>
      <c r="U410"/>
      <c r="V410"/>
      <c r="W410" s="65"/>
      <c r="X410" s="64"/>
      <c r="Y410" s="64"/>
    </row>
    <row r="411" spans="1:25" ht="15.75">
      <c r="A411" s="391" t="s">
        <v>1437</v>
      </c>
      <c r="B411" s="6"/>
      <c r="C411" s="6"/>
      <c r="D411" s="236"/>
      <c r="E411" s="12"/>
      <c r="F411" s="12"/>
      <c r="G411" s="360"/>
      <c r="H411" s="360"/>
      <c r="I411" s="360"/>
      <c r="J411" s="360"/>
      <c r="K411" s="360"/>
      <c r="L411" s="50"/>
      <c r="M411" s="50"/>
      <c r="N411" s="8"/>
      <c r="O411" s="376"/>
      <c r="P411" s="64"/>
      <c r="T411"/>
      <c r="U411"/>
      <c r="V411"/>
      <c r="W411" s="65"/>
      <c r="X411" s="64"/>
      <c r="Y411" s="64"/>
    </row>
    <row r="412" spans="1:25" ht="15.75">
      <c r="A412" s="391" t="s">
        <v>1438</v>
      </c>
      <c r="B412" s="6"/>
      <c r="C412" s="6"/>
      <c r="D412" s="236"/>
      <c r="E412" s="12"/>
      <c r="F412" s="12"/>
      <c r="G412" s="360"/>
      <c r="H412" s="360"/>
      <c r="I412" s="360"/>
      <c r="J412" s="360"/>
      <c r="K412" s="360"/>
      <c r="L412" s="50"/>
      <c r="M412" s="50"/>
      <c r="N412" s="8"/>
      <c r="O412" s="376"/>
      <c r="P412" s="64"/>
      <c r="T412"/>
      <c r="U412"/>
      <c r="V412"/>
      <c r="W412" s="65"/>
      <c r="X412" s="64"/>
      <c r="Y412" s="64"/>
    </row>
    <row r="413" spans="1:25" ht="15.75">
      <c r="A413" s="391" t="s">
        <v>1439</v>
      </c>
      <c r="B413" s="6"/>
      <c r="C413" s="6"/>
      <c r="D413" s="236"/>
      <c r="E413" s="12"/>
      <c r="F413" s="12"/>
      <c r="G413" s="360"/>
      <c r="H413" s="360"/>
      <c r="I413" s="360"/>
      <c r="J413" s="360"/>
      <c r="K413" s="360"/>
      <c r="L413" s="50"/>
      <c r="M413" s="50"/>
      <c r="N413" s="8"/>
      <c r="O413" s="376"/>
      <c r="P413" s="64"/>
      <c r="T413"/>
      <c r="U413"/>
      <c r="V413"/>
      <c r="W413" s="65"/>
      <c r="X413" s="64"/>
      <c r="Y413" s="64"/>
    </row>
    <row r="414" spans="1:25" ht="15.75">
      <c r="A414" s="391" t="s">
        <v>1440</v>
      </c>
      <c r="B414" s="6"/>
      <c r="C414" s="6"/>
      <c r="D414" s="236"/>
      <c r="E414" s="12"/>
      <c r="F414" s="12"/>
      <c r="G414" s="360"/>
      <c r="H414" s="360"/>
      <c r="I414" s="360"/>
      <c r="J414" s="360"/>
      <c r="K414" s="360"/>
      <c r="L414" s="50"/>
      <c r="M414" s="50"/>
      <c r="N414" s="8"/>
      <c r="O414" s="376"/>
      <c r="P414" s="64"/>
      <c r="T414"/>
      <c r="U414"/>
      <c r="V414"/>
      <c r="W414" s="65"/>
      <c r="X414" s="64"/>
      <c r="Y414" s="64"/>
    </row>
    <row r="415" spans="1:25" ht="15.75">
      <c r="A415" s="391" t="s">
        <v>1441</v>
      </c>
      <c r="B415" s="6"/>
      <c r="C415" s="6"/>
      <c r="D415" s="236"/>
      <c r="E415" s="12"/>
      <c r="F415" s="12"/>
      <c r="G415" s="360"/>
      <c r="H415" s="360"/>
      <c r="I415" s="360"/>
      <c r="J415" s="360"/>
      <c r="K415" s="360"/>
      <c r="L415" s="50"/>
      <c r="M415" s="50"/>
      <c r="N415" s="8"/>
      <c r="O415" s="376"/>
      <c r="P415" s="64"/>
      <c r="T415"/>
      <c r="U415"/>
      <c r="V415"/>
      <c r="W415" s="65"/>
      <c r="X415" s="64"/>
      <c r="Y415" s="64"/>
    </row>
    <row r="416" spans="1:25" ht="15.75">
      <c r="A416" s="391" t="s">
        <v>1442</v>
      </c>
      <c r="B416" s="6"/>
      <c r="C416" s="6"/>
      <c r="D416" s="236"/>
      <c r="E416" s="12"/>
      <c r="F416" s="12"/>
      <c r="G416" s="360"/>
      <c r="H416" s="360"/>
      <c r="I416" s="360"/>
      <c r="J416" s="360"/>
      <c r="K416" s="360"/>
      <c r="L416" s="50"/>
      <c r="M416" s="50"/>
      <c r="N416" s="8"/>
      <c r="O416" s="376"/>
      <c r="P416" s="64"/>
      <c r="T416"/>
      <c r="U416"/>
      <c r="V416"/>
      <c r="W416" s="65"/>
      <c r="X416" s="64"/>
      <c r="Y416" s="64"/>
    </row>
    <row r="417" spans="1:25" ht="15.75">
      <c r="A417" s="391" t="s">
        <v>1443</v>
      </c>
      <c r="B417" s="6"/>
      <c r="C417" s="6"/>
      <c r="D417" s="236"/>
      <c r="E417" s="12"/>
      <c r="F417" s="12"/>
      <c r="G417" s="360"/>
      <c r="H417" s="360"/>
      <c r="I417" s="360"/>
      <c r="J417" s="360"/>
      <c r="K417" s="360"/>
      <c r="L417" s="50"/>
      <c r="M417" s="50"/>
      <c r="N417" s="8"/>
      <c r="O417" s="376"/>
      <c r="P417" s="64"/>
      <c r="T417"/>
      <c r="U417"/>
      <c r="V417"/>
      <c r="W417" s="65"/>
      <c r="X417" s="64"/>
      <c r="Y417" s="64"/>
    </row>
    <row r="418" spans="1:25" ht="15.75">
      <c r="A418" s="391" t="s">
        <v>1444</v>
      </c>
      <c r="B418" s="6"/>
      <c r="C418" s="6"/>
      <c r="D418" s="236"/>
      <c r="E418" s="12"/>
      <c r="F418" s="12"/>
      <c r="G418" s="360"/>
      <c r="H418" s="360"/>
      <c r="I418" s="360"/>
      <c r="J418" s="360"/>
      <c r="K418" s="360"/>
      <c r="L418" s="50"/>
      <c r="M418" s="50"/>
      <c r="N418" s="8"/>
      <c r="O418" s="376"/>
      <c r="P418" s="64"/>
      <c r="T418"/>
      <c r="U418"/>
      <c r="V418"/>
      <c r="W418" s="65"/>
      <c r="X418" s="64"/>
      <c r="Y418" s="64"/>
    </row>
    <row r="419" spans="1:25" ht="15.75">
      <c r="A419" s="391" t="s">
        <v>1445</v>
      </c>
      <c r="B419" s="6"/>
      <c r="C419" s="6"/>
      <c r="D419" s="236"/>
      <c r="E419" s="12"/>
      <c r="F419" s="12"/>
      <c r="G419" s="360"/>
      <c r="H419" s="360"/>
      <c r="I419" s="360"/>
      <c r="J419" s="360"/>
      <c r="K419" s="360"/>
      <c r="L419" s="50"/>
      <c r="M419" s="50"/>
      <c r="N419" s="8"/>
      <c r="O419" s="376"/>
      <c r="P419" s="64"/>
      <c r="T419"/>
      <c r="U419"/>
      <c r="V419"/>
      <c r="W419" s="65"/>
      <c r="X419" s="64"/>
      <c r="Y419" s="64"/>
    </row>
    <row r="420" spans="1:25" ht="15.75">
      <c r="A420" s="391" t="s">
        <v>1446</v>
      </c>
      <c r="B420" s="6"/>
      <c r="C420" s="6"/>
      <c r="D420" s="236"/>
      <c r="E420" s="12"/>
      <c r="F420" s="12"/>
      <c r="G420" s="360"/>
      <c r="H420" s="360"/>
      <c r="I420" s="360"/>
      <c r="J420" s="360"/>
      <c r="K420" s="360"/>
      <c r="L420" s="50"/>
      <c r="M420" s="50"/>
      <c r="N420" s="8"/>
      <c r="O420" s="376"/>
      <c r="P420" s="64"/>
      <c r="T420"/>
      <c r="U420"/>
      <c r="V420"/>
      <c r="W420" s="65"/>
      <c r="X420" s="64"/>
      <c r="Y420" s="64"/>
    </row>
    <row r="421" spans="1:25" ht="15.75">
      <c r="A421" s="391" t="s">
        <v>1447</v>
      </c>
      <c r="B421" s="6"/>
      <c r="C421" s="6"/>
      <c r="D421" s="236"/>
      <c r="E421" s="12"/>
      <c r="F421" s="12"/>
      <c r="G421" s="360"/>
      <c r="H421" s="360"/>
      <c r="I421" s="360"/>
      <c r="J421" s="360"/>
      <c r="K421" s="360"/>
      <c r="L421" s="50"/>
      <c r="M421" s="50"/>
      <c r="N421" s="8"/>
      <c r="O421" s="376"/>
      <c r="P421" s="64"/>
      <c r="T421"/>
      <c r="U421"/>
      <c r="V421"/>
      <c r="W421" s="65"/>
      <c r="X421" s="64"/>
      <c r="Y421" s="64"/>
    </row>
    <row r="422" spans="1:25" ht="15.75">
      <c r="A422" s="391" t="s">
        <v>1448</v>
      </c>
      <c r="B422" s="6"/>
      <c r="C422" s="6"/>
      <c r="D422" s="236"/>
      <c r="E422" s="12"/>
      <c r="F422" s="12"/>
      <c r="G422" s="360"/>
      <c r="H422" s="360"/>
      <c r="I422" s="360"/>
      <c r="J422" s="360"/>
      <c r="K422" s="360"/>
      <c r="L422" s="50"/>
      <c r="M422" s="50"/>
      <c r="N422" s="8"/>
      <c r="O422" s="376"/>
      <c r="P422" s="64"/>
      <c r="T422"/>
      <c r="U422"/>
      <c r="V422"/>
      <c r="W422" s="65"/>
      <c r="X422" s="64"/>
      <c r="Y422" s="64"/>
    </row>
    <row r="423" spans="1:25" ht="15.75">
      <c r="A423" s="391" t="s">
        <v>1449</v>
      </c>
      <c r="B423" s="6"/>
      <c r="C423" s="6"/>
      <c r="D423" s="236"/>
      <c r="E423" s="12"/>
      <c r="F423" s="12"/>
      <c r="G423" s="360"/>
      <c r="H423" s="360"/>
      <c r="I423" s="360"/>
      <c r="J423" s="360"/>
      <c r="K423" s="360"/>
      <c r="L423" s="50"/>
      <c r="M423" s="50"/>
      <c r="N423" s="8"/>
      <c r="O423" s="376"/>
      <c r="P423" s="64"/>
      <c r="T423"/>
      <c r="U423"/>
      <c r="V423"/>
      <c r="W423" s="65"/>
      <c r="X423" s="64"/>
      <c r="Y423" s="64"/>
    </row>
    <row r="424" spans="1:25" ht="15.75">
      <c r="A424" s="391" t="s">
        <v>1450</v>
      </c>
      <c r="B424" s="6"/>
      <c r="C424" s="6"/>
      <c r="D424" s="236"/>
      <c r="E424" s="12"/>
      <c r="F424" s="12"/>
      <c r="G424" s="360"/>
      <c r="H424" s="360"/>
      <c r="I424" s="360"/>
      <c r="J424" s="360"/>
      <c r="K424" s="360"/>
      <c r="L424" s="50"/>
      <c r="M424" s="50"/>
      <c r="N424" s="8"/>
      <c r="O424" s="376"/>
      <c r="P424" s="64"/>
      <c r="T424"/>
      <c r="U424"/>
      <c r="V424"/>
      <c r="W424" s="65"/>
      <c r="X424" s="64"/>
      <c r="Y424" s="64"/>
    </row>
    <row r="425" spans="1:25" ht="15.75">
      <c r="A425" s="391" t="s">
        <v>1451</v>
      </c>
      <c r="B425" s="6"/>
      <c r="C425" s="6"/>
      <c r="D425" s="236"/>
      <c r="E425" s="12"/>
      <c r="F425" s="12"/>
      <c r="G425" s="360"/>
      <c r="H425" s="360"/>
      <c r="I425" s="360"/>
      <c r="J425" s="360"/>
      <c r="K425" s="360"/>
      <c r="L425" s="50"/>
      <c r="M425" s="50"/>
      <c r="N425" s="8"/>
      <c r="O425" s="376"/>
      <c r="P425" s="64"/>
      <c r="T425"/>
      <c r="U425"/>
      <c r="V425"/>
      <c r="W425" s="65"/>
      <c r="X425" s="64"/>
      <c r="Y425" s="64"/>
    </row>
    <row r="426" spans="1:25" ht="15.75">
      <c r="A426" s="391" t="s">
        <v>1452</v>
      </c>
      <c r="B426" s="6"/>
      <c r="C426" s="6"/>
      <c r="D426" s="236"/>
      <c r="E426" s="12"/>
      <c r="F426" s="12"/>
      <c r="G426" s="360"/>
      <c r="H426" s="360"/>
      <c r="I426" s="360"/>
      <c r="J426" s="360"/>
      <c r="K426" s="360"/>
      <c r="L426" s="50"/>
      <c r="M426" s="50"/>
      <c r="N426" s="8"/>
      <c r="O426" s="376"/>
      <c r="P426" s="64"/>
      <c r="T426"/>
      <c r="U426"/>
      <c r="V426"/>
      <c r="W426" s="65"/>
      <c r="X426" s="64"/>
      <c r="Y426" s="64"/>
    </row>
    <row r="427" spans="1:25" ht="15.75">
      <c r="A427" s="391" t="s">
        <v>1453</v>
      </c>
      <c r="B427" s="6"/>
      <c r="C427" s="6"/>
      <c r="D427" s="236"/>
      <c r="E427" s="12"/>
      <c r="F427" s="12"/>
      <c r="G427" s="360"/>
      <c r="H427" s="360"/>
      <c r="I427" s="360"/>
      <c r="J427" s="360"/>
      <c r="K427" s="360"/>
      <c r="L427" s="50"/>
      <c r="M427" s="50"/>
      <c r="N427" s="8"/>
      <c r="O427" s="376"/>
      <c r="P427" s="64"/>
      <c r="T427"/>
      <c r="U427"/>
      <c r="V427"/>
      <c r="W427" s="65"/>
      <c r="X427" s="64"/>
      <c r="Y427" s="64"/>
    </row>
    <row r="428" spans="1:25" ht="15.75">
      <c r="A428" s="391" t="s">
        <v>1454</v>
      </c>
      <c r="B428" s="6"/>
      <c r="C428" s="6"/>
      <c r="D428" s="236"/>
      <c r="E428" s="12"/>
      <c r="F428" s="12"/>
      <c r="G428" s="360"/>
      <c r="H428" s="360"/>
      <c r="I428" s="360"/>
      <c r="J428" s="360"/>
      <c r="K428" s="360"/>
      <c r="L428" s="50"/>
      <c r="M428" s="50"/>
      <c r="N428" s="8"/>
      <c r="O428" s="376"/>
      <c r="P428" s="64"/>
      <c r="T428"/>
      <c r="U428"/>
      <c r="V428"/>
      <c r="W428" s="65"/>
      <c r="X428" s="64"/>
      <c r="Y428" s="64"/>
    </row>
    <row r="429" spans="1:25" ht="15.75">
      <c r="A429" s="391" t="s">
        <v>1455</v>
      </c>
      <c r="B429" s="6"/>
      <c r="C429" s="6"/>
      <c r="D429" s="236"/>
      <c r="E429" s="12"/>
      <c r="F429" s="12"/>
      <c r="G429" s="360"/>
      <c r="H429" s="360"/>
      <c r="I429" s="360"/>
      <c r="J429" s="360"/>
      <c r="K429" s="360"/>
      <c r="L429" s="50"/>
      <c r="M429" s="50"/>
      <c r="N429" s="8"/>
      <c r="O429" s="376"/>
      <c r="P429" s="64"/>
      <c r="T429"/>
      <c r="U429"/>
      <c r="V429"/>
      <c r="W429" s="65"/>
      <c r="X429" s="64"/>
      <c r="Y429" s="64"/>
    </row>
    <row r="430" spans="1:25" ht="15.75">
      <c r="A430" s="391" t="s">
        <v>1456</v>
      </c>
      <c r="B430" s="6"/>
      <c r="C430" s="6"/>
      <c r="D430" s="236"/>
      <c r="E430" s="12"/>
      <c r="F430" s="12"/>
      <c r="G430" s="360"/>
      <c r="H430" s="360"/>
      <c r="I430" s="360"/>
      <c r="J430" s="360"/>
      <c r="K430" s="360"/>
      <c r="L430" s="50"/>
      <c r="M430" s="50"/>
      <c r="N430" s="8"/>
      <c r="O430" s="376"/>
      <c r="P430" s="64"/>
      <c r="T430"/>
      <c r="U430"/>
      <c r="V430"/>
      <c r="W430" s="65"/>
      <c r="X430" s="64"/>
      <c r="Y430" s="64"/>
    </row>
    <row r="431" spans="1:25" ht="15.75">
      <c r="A431" s="391" t="s">
        <v>1457</v>
      </c>
      <c r="B431" s="6"/>
      <c r="C431" s="6"/>
      <c r="D431" s="236"/>
      <c r="E431" s="12"/>
      <c r="F431" s="12"/>
      <c r="G431" s="360"/>
      <c r="H431" s="360"/>
      <c r="I431" s="360"/>
      <c r="J431" s="360"/>
      <c r="K431" s="360"/>
      <c r="L431" s="50"/>
      <c r="M431" s="50"/>
      <c r="N431" s="8"/>
      <c r="O431" s="376"/>
      <c r="P431" s="64"/>
      <c r="T431"/>
      <c r="U431"/>
      <c r="V431"/>
      <c r="W431" s="65"/>
      <c r="X431" s="64"/>
      <c r="Y431" s="64"/>
    </row>
    <row r="432" spans="1:25" ht="15.75">
      <c r="A432" s="391" t="s">
        <v>1458</v>
      </c>
      <c r="B432" s="6"/>
      <c r="C432" s="6"/>
      <c r="D432" s="236"/>
      <c r="E432" s="12"/>
      <c r="F432" s="12"/>
      <c r="G432" s="360"/>
      <c r="H432" s="360"/>
      <c r="I432" s="360"/>
      <c r="J432" s="360"/>
      <c r="K432" s="360"/>
      <c r="L432" s="50"/>
      <c r="M432" s="50"/>
      <c r="N432" s="8"/>
      <c r="O432" s="376"/>
      <c r="P432" s="64"/>
      <c r="T432"/>
      <c r="U432"/>
      <c r="V432"/>
      <c r="W432" s="65"/>
      <c r="X432" s="64"/>
      <c r="Y432" s="64"/>
    </row>
    <row r="433" spans="1:25" ht="15.75">
      <c r="A433" s="391" t="s">
        <v>1459</v>
      </c>
      <c r="B433" s="6"/>
      <c r="C433" s="6"/>
      <c r="D433" s="236"/>
      <c r="E433" s="12"/>
      <c r="F433" s="12"/>
      <c r="G433" s="360"/>
      <c r="H433" s="360"/>
      <c r="I433" s="360"/>
      <c r="J433" s="360"/>
      <c r="K433" s="360"/>
      <c r="L433" s="50"/>
      <c r="M433" s="50"/>
      <c r="N433" s="8"/>
      <c r="O433" s="376"/>
      <c r="P433" s="64"/>
      <c r="T433"/>
      <c r="U433"/>
      <c r="V433"/>
      <c r="W433" s="65"/>
      <c r="X433" s="64"/>
      <c r="Y433" s="64"/>
    </row>
    <row r="434" spans="1:25" ht="15.75">
      <c r="A434" s="391" t="s">
        <v>1460</v>
      </c>
      <c r="B434" s="6"/>
      <c r="C434" s="6"/>
      <c r="D434" s="236"/>
      <c r="E434" s="12"/>
      <c r="F434" s="12"/>
      <c r="G434" s="360"/>
      <c r="H434" s="360"/>
      <c r="I434" s="360"/>
      <c r="J434" s="360"/>
      <c r="K434" s="360"/>
      <c r="L434" s="50"/>
      <c r="M434" s="50"/>
      <c r="N434" s="8"/>
      <c r="O434" s="376"/>
      <c r="P434" s="64"/>
      <c r="T434"/>
      <c r="U434"/>
      <c r="V434"/>
      <c r="W434" s="65"/>
      <c r="X434" s="64"/>
      <c r="Y434" s="64"/>
    </row>
    <row r="435" spans="1:25" ht="15.75">
      <c r="A435" s="391" t="s">
        <v>1461</v>
      </c>
      <c r="B435" s="6"/>
      <c r="C435" s="6"/>
      <c r="D435" s="236"/>
      <c r="E435" s="12"/>
      <c r="F435" s="12"/>
      <c r="G435" s="360"/>
      <c r="H435" s="360"/>
      <c r="I435" s="360"/>
      <c r="J435" s="360"/>
      <c r="K435" s="360"/>
      <c r="L435" s="50"/>
      <c r="M435" s="50"/>
      <c r="N435" s="8"/>
      <c r="O435" s="376"/>
      <c r="P435" s="64"/>
      <c r="T435"/>
      <c r="U435"/>
      <c r="V435"/>
      <c r="W435" s="65"/>
      <c r="X435" s="64"/>
      <c r="Y435" s="64"/>
    </row>
    <row r="436" spans="1:25" ht="15.75">
      <c r="A436" s="391" t="s">
        <v>1462</v>
      </c>
      <c r="B436" s="6"/>
      <c r="C436" s="6"/>
      <c r="D436" s="236"/>
      <c r="E436" s="12"/>
      <c r="F436" s="12"/>
      <c r="G436" s="360"/>
      <c r="H436" s="360"/>
      <c r="I436" s="360"/>
      <c r="J436" s="360"/>
      <c r="K436" s="360"/>
      <c r="L436" s="50"/>
      <c r="M436" s="50"/>
      <c r="N436" s="8"/>
      <c r="O436" s="376"/>
      <c r="P436" s="64"/>
      <c r="T436"/>
      <c r="U436"/>
      <c r="V436"/>
      <c r="W436" s="65"/>
      <c r="X436" s="64"/>
      <c r="Y436" s="64"/>
    </row>
    <row r="437" spans="1:25" ht="15.75">
      <c r="A437" s="391" t="s">
        <v>1463</v>
      </c>
      <c r="B437" s="6"/>
      <c r="C437" s="6"/>
      <c r="D437" s="236"/>
      <c r="E437" s="12"/>
      <c r="F437" s="12"/>
      <c r="G437" s="360"/>
      <c r="H437" s="360"/>
      <c r="I437" s="360"/>
      <c r="J437" s="360"/>
      <c r="K437" s="360"/>
      <c r="L437" s="50"/>
      <c r="M437" s="50"/>
      <c r="N437" s="8"/>
      <c r="O437" s="376"/>
      <c r="P437" s="64"/>
      <c r="T437"/>
      <c r="U437"/>
      <c r="V437"/>
      <c r="W437" s="65"/>
      <c r="X437" s="64"/>
      <c r="Y437" s="64"/>
    </row>
    <row r="438" spans="1:25" ht="15.75">
      <c r="A438" s="391" t="s">
        <v>1464</v>
      </c>
      <c r="B438" s="6"/>
      <c r="C438" s="6"/>
      <c r="D438" s="236"/>
      <c r="E438" s="12"/>
      <c r="F438" s="12"/>
      <c r="G438" s="360"/>
      <c r="H438" s="360"/>
      <c r="I438" s="360"/>
      <c r="J438" s="360"/>
      <c r="K438" s="360"/>
      <c r="L438" s="50"/>
      <c r="M438" s="50"/>
      <c r="N438" s="8"/>
      <c r="O438" s="376"/>
      <c r="P438" s="64"/>
      <c r="T438"/>
      <c r="U438"/>
      <c r="V438"/>
      <c r="W438" s="65"/>
      <c r="X438" s="64"/>
      <c r="Y438" s="64"/>
    </row>
    <row r="439" spans="1:25" ht="15.75">
      <c r="A439" s="391" t="s">
        <v>1465</v>
      </c>
      <c r="B439" s="6"/>
      <c r="C439" s="6"/>
      <c r="D439" s="236"/>
      <c r="E439" s="12"/>
      <c r="F439" s="12"/>
      <c r="G439" s="360"/>
      <c r="H439" s="360"/>
      <c r="I439" s="360"/>
      <c r="J439" s="360"/>
      <c r="K439" s="360"/>
      <c r="L439" s="50"/>
      <c r="M439" s="50"/>
      <c r="N439" s="8"/>
      <c r="O439" s="376"/>
      <c r="P439" s="64"/>
      <c r="T439"/>
      <c r="U439"/>
      <c r="V439"/>
      <c r="W439" s="65"/>
      <c r="X439" s="64"/>
      <c r="Y439" s="64"/>
    </row>
    <row r="440" spans="1:25" ht="15.75">
      <c r="A440" s="391" t="s">
        <v>1466</v>
      </c>
      <c r="B440" s="6"/>
      <c r="C440" s="6"/>
      <c r="D440" s="236"/>
      <c r="E440" s="12"/>
      <c r="F440" s="12"/>
      <c r="G440" s="360"/>
      <c r="H440" s="360"/>
      <c r="I440" s="360"/>
      <c r="J440" s="360"/>
      <c r="K440" s="360"/>
      <c r="L440" s="50"/>
      <c r="M440" s="50"/>
      <c r="N440" s="8"/>
      <c r="O440" s="376"/>
      <c r="P440" s="64"/>
      <c r="T440"/>
      <c r="U440"/>
      <c r="V440"/>
      <c r="W440" s="65"/>
      <c r="X440" s="64"/>
      <c r="Y440" s="64"/>
    </row>
    <row r="441" spans="1:25" ht="15.75">
      <c r="A441" s="391" t="s">
        <v>1467</v>
      </c>
      <c r="B441" s="6"/>
      <c r="C441" s="6"/>
      <c r="D441" s="236"/>
      <c r="E441" s="12"/>
      <c r="F441" s="12"/>
      <c r="G441" s="360"/>
      <c r="H441" s="360"/>
      <c r="I441" s="360"/>
      <c r="J441" s="360"/>
      <c r="K441" s="360"/>
      <c r="L441" s="50"/>
      <c r="M441" s="50"/>
      <c r="N441" s="8"/>
      <c r="O441" s="376"/>
      <c r="P441" s="64"/>
      <c r="T441"/>
      <c r="U441"/>
      <c r="V441"/>
      <c r="W441" s="65"/>
      <c r="X441" s="64"/>
      <c r="Y441" s="64"/>
    </row>
    <row r="442" spans="1:25" ht="15.75">
      <c r="A442" s="391" t="s">
        <v>1468</v>
      </c>
      <c r="B442" s="6"/>
      <c r="C442" s="6"/>
      <c r="D442" s="236"/>
      <c r="E442" s="12"/>
      <c r="F442" s="12"/>
      <c r="G442" s="360"/>
      <c r="H442" s="360"/>
      <c r="I442" s="360"/>
      <c r="J442" s="360"/>
      <c r="K442" s="360"/>
      <c r="L442" s="50"/>
      <c r="M442" s="50"/>
      <c r="N442" s="8"/>
      <c r="O442" s="376"/>
      <c r="P442" s="64"/>
      <c r="T442"/>
      <c r="U442"/>
      <c r="V442"/>
      <c r="W442" s="65"/>
      <c r="X442" s="64"/>
      <c r="Y442" s="64"/>
    </row>
    <row r="443" spans="1:25" ht="15.75">
      <c r="A443" s="391" t="s">
        <v>1469</v>
      </c>
      <c r="B443" s="6"/>
      <c r="C443" s="6"/>
      <c r="D443" s="236"/>
      <c r="E443" s="12"/>
      <c r="F443" s="12"/>
      <c r="G443" s="360"/>
      <c r="H443" s="360"/>
      <c r="I443" s="360"/>
      <c r="J443" s="360"/>
      <c r="K443" s="360"/>
      <c r="L443" s="50"/>
      <c r="M443" s="50"/>
      <c r="N443" s="8"/>
      <c r="O443" s="376"/>
      <c r="P443" s="64"/>
      <c r="T443"/>
      <c r="U443"/>
      <c r="V443"/>
      <c r="W443" s="65"/>
      <c r="X443" s="64"/>
      <c r="Y443" s="64"/>
    </row>
    <row r="444" spans="1:25" ht="15.75">
      <c r="A444" s="391" t="s">
        <v>1470</v>
      </c>
      <c r="B444" s="6"/>
      <c r="C444" s="6"/>
      <c r="D444" s="236"/>
      <c r="E444" s="12"/>
      <c r="F444" s="12"/>
      <c r="G444" s="360"/>
      <c r="H444" s="360"/>
      <c r="I444" s="360"/>
      <c r="J444" s="360"/>
      <c r="K444" s="360"/>
      <c r="L444" s="50"/>
      <c r="M444" s="50"/>
      <c r="N444" s="8"/>
      <c r="O444" s="376"/>
      <c r="P444" s="64"/>
      <c r="T444"/>
      <c r="U444"/>
      <c r="V444"/>
      <c r="W444" s="65"/>
      <c r="X444" s="64"/>
      <c r="Y444" s="64"/>
    </row>
    <row r="445" spans="1:25" ht="15.75">
      <c r="A445" s="391" t="s">
        <v>1471</v>
      </c>
      <c r="B445" s="6"/>
      <c r="C445" s="6"/>
      <c r="D445" s="236"/>
      <c r="E445" s="12"/>
      <c r="F445" s="12"/>
      <c r="G445" s="360"/>
      <c r="H445" s="360"/>
      <c r="I445" s="360"/>
      <c r="J445" s="360"/>
      <c r="K445" s="360"/>
      <c r="L445" s="50"/>
      <c r="M445" s="50"/>
      <c r="N445" s="8"/>
      <c r="O445" s="376"/>
      <c r="P445" s="64"/>
      <c r="T445"/>
      <c r="U445"/>
      <c r="V445"/>
      <c r="W445" s="65"/>
      <c r="X445" s="64"/>
      <c r="Y445" s="64"/>
    </row>
    <row r="446" spans="1:25" ht="15.75">
      <c r="A446" s="391" t="s">
        <v>1472</v>
      </c>
      <c r="B446" s="6"/>
      <c r="C446" s="6"/>
      <c r="D446" s="236"/>
      <c r="E446" s="12"/>
      <c r="F446" s="12"/>
      <c r="G446" s="360"/>
      <c r="H446" s="360"/>
      <c r="I446" s="360"/>
      <c r="J446" s="360"/>
      <c r="K446" s="360"/>
      <c r="L446" s="50"/>
      <c r="M446" s="50"/>
      <c r="N446" s="8"/>
      <c r="O446" s="376"/>
      <c r="P446" s="64"/>
      <c r="T446"/>
      <c r="U446"/>
      <c r="V446"/>
      <c r="W446" s="65"/>
      <c r="X446" s="64"/>
      <c r="Y446" s="64"/>
    </row>
    <row r="447" spans="1:25" ht="15.75">
      <c r="A447" s="391" t="s">
        <v>1473</v>
      </c>
      <c r="B447" s="6"/>
      <c r="C447" s="6"/>
      <c r="D447" s="236"/>
      <c r="E447" s="12"/>
      <c r="F447" s="12"/>
      <c r="G447" s="360"/>
      <c r="H447" s="360"/>
      <c r="I447" s="360"/>
      <c r="J447" s="360"/>
      <c r="K447" s="360"/>
      <c r="L447" s="50"/>
      <c r="M447" s="50"/>
      <c r="N447" s="8"/>
      <c r="O447" s="376"/>
      <c r="P447" s="64"/>
      <c r="T447"/>
      <c r="U447"/>
      <c r="V447"/>
      <c r="W447" s="65"/>
      <c r="X447" s="64"/>
      <c r="Y447" s="64"/>
    </row>
    <row r="448" spans="1:25" ht="15.75">
      <c r="A448" s="391" t="s">
        <v>1474</v>
      </c>
      <c r="B448" s="6"/>
      <c r="C448" s="6"/>
      <c r="D448" s="236"/>
      <c r="E448" s="12"/>
      <c r="F448" s="12"/>
      <c r="G448" s="360"/>
      <c r="H448" s="360"/>
      <c r="I448" s="360"/>
      <c r="J448" s="360"/>
      <c r="K448" s="360"/>
      <c r="L448" s="50"/>
      <c r="M448" s="50"/>
      <c r="N448" s="8"/>
      <c r="O448" s="376"/>
      <c r="P448" s="64"/>
      <c r="T448"/>
      <c r="U448"/>
      <c r="V448"/>
      <c r="W448" s="65"/>
      <c r="X448" s="64"/>
      <c r="Y448" s="64"/>
    </row>
    <row r="449" spans="1:25" ht="15.75">
      <c r="A449" s="391" t="s">
        <v>1475</v>
      </c>
      <c r="B449" s="6"/>
      <c r="C449" s="6"/>
      <c r="D449" s="236"/>
      <c r="E449" s="12"/>
      <c r="F449" s="12"/>
      <c r="G449" s="360"/>
      <c r="H449" s="360"/>
      <c r="I449" s="360"/>
      <c r="J449" s="360"/>
      <c r="K449" s="360"/>
      <c r="L449" s="50"/>
      <c r="M449" s="50"/>
      <c r="N449" s="8"/>
      <c r="O449" s="376"/>
      <c r="P449" s="64"/>
      <c r="T449"/>
      <c r="U449"/>
      <c r="V449"/>
      <c r="W449" s="65"/>
      <c r="X449" s="64"/>
      <c r="Y449" s="64"/>
    </row>
    <row r="450" spans="1:25" ht="15.75">
      <c r="A450" s="391" t="s">
        <v>1476</v>
      </c>
      <c r="B450" s="6"/>
      <c r="C450" s="6"/>
      <c r="D450" s="236"/>
      <c r="E450" s="12"/>
      <c r="F450" s="12"/>
      <c r="G450" s="360"/>
      <c r="H450" s="360"/>
      <c r="I450" s="360"/>
      <c r="J450" s="360"/>
      <c r="K450" s="360"/>
      <c r="L450" s="50"/>
      <c r="M450" s="50"/>
      <c r="N450" s="8"/>
      <c r="O450" s="376"/>
      <c r="P450" s="64"/>
      <c r="T450"/>
      <c r="U450"/>
      <c r="V450"/>
      <c r="W450" s="65"/>
      <c r="X450" s="64"/>
      <c r="Y450" s="64"/>
    </row>
    <row r="451" spans="1:25" ht="15.75">
      <c r="A451" s="391" t="s">
        <v>1477</v>
      </c>
      <c r="B451" s="6"/>
      <c r="C451" s="6"/>
      <c r="D451" s="236"/>
      <c r="E451" s="12"/>
      <c r="F451" s="12"/>
      <c r="G451" s="360"/>
      <c r="H451" s="360"/>
      <c r="I451" s="360"/>
      <c r="J451" s="360"/>
      <c r="K451" s="360"/>
      <c r="L451" s="50"/>
      <c r="M451" s="50"/>
      <c r="N451" s="8"/>
      <c r="O451" s="376"/>
      <c r="P451" s="64"/>
      <c r="T451"/>
      <c r="U451"/>
      <c r="V451"/>
      <c r="W451" s="65"/>
      <c r="X451" s="64"/>
      <c r="Y451" s="64"/>
    </row>
    <row r="452" spans="1:25" ht="15.75">
      <c r="A452" s="391" t="s">
        <v>1478</v>
      </c>
      <c r="B452" s="6"/>
      <c r="C452" s="6"/>
      <c r="D452" s="236"/>
      <c r="E452" s="12"/>
      <c r="F452" s="12"/>
      <c r="G452" s="360"/>
      <c r="H452" s="360"/>
      <c r="I452" s="360"/>
      <c r="J452" s="360"/>
      <c r="K452" s="360"/>
      <c r="L452" s="50"/>
      <c r="M452" s="50"/>
      <c r="N452" s="8"/>
      <c r="O452" s="376"/>
      <c r="P452" s="64"/>
      <c r="T452"/>
      <c r="U452"/>
      <c r="V452"/>
      <c r="W452" s="65"/>
      <c r="X452" s="64"/>
      <c r="Y452" s="64"/>
    </row>
    <row r="453" spans="1:25" ht="15.75">
      <c r="A453" s="391" t="s">
        <v>1479</v>
      </c>
      <c r="B453" s="6"/>
      <c r="C453" s="6"/>
      <c r="D453" s="236"/>
      <c r="E453" s="12"/>
      <c r="F453" s="12"/>
      <c r="G453" s="360"/>
      <c r="H453" s="360"/>
      <c r="I453" s="360"/>
      <c r="J453" s="360"/>
      <c r="K453" s="360"/>
      <c r="L453" s="50"/>
      <c r="M453" s="50"/>
      <c r="N453" s="8"/>
      <c r="O453" s="376"/>
      <c r="P453" s="64"/>
      <c r="T453"/>
      <c r="U453"/>
      <c r="V453"/>
      <c r="W453" s="65"/>
      <c r="X453" s="64"/>
      <c r="Y453" s="64"/>
    </row>
    <row r="454" spans="1:25" ht="15.75">
      <c r="A454" s="391" t="s">
        <v>1480</v>
      </c>
      <c r="B454" s="6"/>
      <c r="C454" s="6"/>
      <c r="D454" s="236"/>
      <c r="E454" s="12"/>
      <c r="F454" s="12"/>
      <c r="G454" s="360"/>
      <c r="H454" s="360"/>
      <c r="I454" s="360"/>
      <c r="J454" s="360"/>
      <c r="K454" s="360"/>
      <c r="L454" s="50"/>
      <c r="M454" s="50"/>
      <c r="N454" s="8"/>
      <c r="O454" s="376"/>
      <c r="P454" s="64"/>
      <c r="T454"/>
      <c r="U454"/>
      <c r="V454"/>
      <c r="W454" s="65"/>
      <c r="X454" s="64"/>
      <c r="Y454" s="64"/>
    </row>
    <row r="455" spans="1:25" ht="15.75">
      <c r="A455" s="391" t="s">
        <v>1481</v>
      </c>
      <c r="B455" s="6"/>
      <c r="C455" s="6"/>
      <c r="D455" s="236"/>
      <c r="E455" s="12"/>
      <c r="F455" s="12"/>
      <c r="G455" s="360"/>
      <c r="H455" s="360"/>
      <c r="I455" s="360"/>
      <c r="J455" s="360"/>
      <c r="K455" s="360"/>
      <c r="L455" s="50"/>
      <c r="M455" s="50"/>
      <c r="N455" s="8"/>
      <c r="O455" s="376"/>
      <c r="P455" s="64"/>
      <c r="T455"/>
      <c r="U455"/>
      <c r="V455"/>
      <c r="W455" s="65"/>
      <c r="X455" s="64"/>
      <c r="Y455" s="64"/>
    </row>
    <row r="456" spans="1:25" ht="15.75">
      <c r="A456" s="391" t="s">
        <v>1482</v>
      </c>
      <c r="B456" s="6"/>
      <c r="C456" s="6"/>
      <c r="D456" s="236"/>
      <c r="E456" s="12"/>
      <c r="F456" s="12"/>
      <c r="G456" s="360"/>
      <c r="H456" s="360"/>
      <c r="I456" s="360"/>
      <c r="J456" s="360"/>
      <c r="K456" s="360"/>
      <c r="L456" s="50"/>
      <c r="M456" s="50"/>
      <c r="N456" s="8"/>
      <c r="O456" s="376"/>
      <c r="P456" s="64"/>
      <c r="T456"/>
      <c r="U456"/>
      <c r="V456"/>
      <c r="W456" s="65"/>
      <c r="X456" s="64"/>
      <c r="Y456" s="64"/>
    </row>
    <row r="457" spans="1:25" ht="15.75">
      <c r="A457" s="391" t="s">
        <v>1483</v>
      </c>
      <c r="B457" s="6"/>
      <c r="C457" s="6"/>
      <c r="D457" s="236"/>
      <c r="E457" s="12"/>
      <c r="F457" s="12"/>
      <c r="G457" s="360"/>
      <c r="H457" s="360"/>
      <c r="I457" s="360"/>
      <c r="J457" s="360"/>
      <c r="K457" s="360"/>
      <c r="L457" s="50"/>
      <c r="M457" s="50"/>
      <c r="N457" s="8"/>
      <c r="O457" s="376"/>
      <c r="P457" s="64"/>
      <c r="T457"/>
      <c r="U457"/>
      <c r="V457"/>
      <c r="W457" s="65"/>
      <c r="X457" s="64"/>
      <c r="Y457" s="64"/>
    </row>
    <row r="458" spans="1:25" ht="15.75">
      <c r="A458" s="391" t="s">
        <v>1484</v>
      </c>
      <c r="B458" s="6"/>
      <c r="C458" s="6"/>
      <c r="D458" s="236"/>
      <c r="E458" s="12"/>
      <c r="F458" s="12"/>
      <c r="G458" s="360"/>
      <c r="H458" s="360"/>
      <c r="I458" s="360"/>
      <c r="J458" s="360"/>
      <c r="K458" s="360"/>
      <c r="L458" s="50"/>
      <c r="M458" s="50"/>
      <c r="N458" s="8"/>
      <c r="O458" s="376"/>
      <c r="P458" s="64"/>
      <c r="T458"/>
      <c r="U458"/>
      <c r="V458"/>
      <c r="W458" s="65"/>
      <c r="X458" s="64"/>
      <c r="Y458" s="64"/>
    </row>
    <row r="459" spans="1:25" ht="15.75">
      <c r="A459" s="391" t="s">
        <v>1485</v>
      </c>
      <c r="B459" s="6"/>
      <c r="C459" s="6"/>
      <c r="D459" s="236"/>
      <c r="E459" s="12"/>
      <c r="F459" s="12"/>
      <c r="G459" s="360"/>
      <c r="H459" s="360"/>
      <c r="I459" s="360"/>
      <c r="J459" s="360"/>
      <c r="K459" s="360"/>
      <c r="L459" s="50"/>
      <c r="M459" s="50"/>
      <c r="N459" s="8"/>
      <c r="O459" s="376"/>
      <c r="P459" s="64"/>
      <c r="T459"/>
      <c r="U459"/>
      <c r="V459"/>
      <c r="W459" s="65"/>
      <c r="X459" s="64"/>
      <c r="Y459" s="64"/>
    </row>
    <row r="460" spans="1:25" ht="15.75">
      <c r="A460" s="391" t="s">
        <v>1486</v>
      </c>
      <c r="B460" s="6"/>
      <c r="C460" s="6"/>
      <c r="D460" s="236"/>
      <c r="E460" s="12"/>
      <c r="F460" s="12"/>
      <c r="G460" s="360"/>
      <c r="H460" s="360"/>
      <c r="I460" s="360"/>
      <c r="J460" s="360"/>
      <c r="K460" s="360"/>
      <c r="L460" s="50"/>
      <c r="M460" s="50"/>
      <c r="N460" s="8"/>
      <c r="O460" s="376"/>
      <c r="P460" s="64"/>
      <c r="T460"/>
      <c r="U460"/>
      <c r="V460"/>
      <c r="W460" s="65"/>
      <c r="X460" s="64"/>
      <c r="Y460" s="64"/>
    </row>
    <row r="461" spans="1:25" ht="15.75">
      <c r="A461" s="391" t="s">
        <v>1487</v>
      </c>
      <c r="B461" s="6"/>
      <c r="C461" s="6"/>
      <c r="D461" s="236"/>
      <c r="E461" s="12"/>
      <c r="F461" s="12"/>
      <c r="G461" s="360"/>
      <c r="H461" s="360"/>
      <c r="I461" s="360"/>
      <c r="J461" s="360"/>
      <c r="K461" s="360"/>
      <c r="L461" s="50"/>
      <c r="M461" s="50"/>
      <c r="N461" s="8"/>
      <c r="O461" s="376"/>
      <c r="P461" s="64"/>
      <c r="T461"/>
      <c r="U461"/>
      <c r="V461"/>
      <c r="W461" s="65"/>
      <c r="X461" s="64"/>
      <c r="Y461" s="64"/>
    </row>
    <row r="462" spans="1:25" ht="15.75">
      <c r="A462" s="410" t="s">
        <v>1488</v>
      </c>
      <c r="B462" s="6"/>
      <c r="C462" s="6"/>
      <c r="D462" s="236"/>
      <c r="E462" s="12"/>
      <c r="F462" s="12"/>
      <c r="G462" s="360"/>
      <c r="H462" s="360"/>
      <c r="I462" s="360"/>
      <c r="J462" s="360"/>
      <c r="K462" s="360"/>
      <c r="L462" s="50"/>
      <c r="M462" s="50"/>
      <c r="N462" s="8"/>
      <c r="O462" s="376"/>
      <c r="P462" s="64"/>
      <c r="T462"/>
      <c r="U462"/>
      <c r="V462"/>
      <c r="W462" s="65"/>
      <c r="X462" s="64"/>
      <c r="Y462" s="64"/>
    </row>
    <row r="463" spans="1:25" ht="15.75">
      <c r="A463" s="391" t="s">
        <v>1489</v>
      </c>
      <c r="B463" s="6"/>
      <c r="C463" s="6"/>
      <c r="D463" s="236"/>
      <c r="E463" s="12"/>
      <c r="F463" s="12"/>
      <c r="G463" s="360"/>
      <c r="H463" s="360"/>
      <c r="I463" s="360"/>
      <c r="J463" s="360"/>
      <c r="K463" s="360"/>
      <c r="L463" s="50"/>
      <c r="M463" s="50"/>
      <c r="N463" s="8"/>
      <c r="O463" s="376"/>
      <c r="P463" s="64"/>
      <c r="T463"/>
      <c r="U463"/>
      <c r="V463"/>
      <c r="W463" s="65"/>
      <c r="X463" s="64"/>
      <c r="Y463" s="64"/>
    </row>
    <row r="464" spans="1:25" ht="15.75">
      <c r="A464" s="391" t="s">
        <v>1490</v>
      </c>
      <c r="B464" s="6"/>
      <c r="C464" s="6"/>
      <c r="D464" s="236"/>
      <c r="E464" s="12"/>
      <c r="F464" s="12"/>
      <c r="G464" s="360"/>
      <c r="H464" s="360"/>
      <c r="I464" s="360"/>
      <c r="J464" s="360"/>
      <c r="K464" s="360"/>
      <c r="L464" s="50"/>
      <c r="M464" s="50"/>
      <c r="N464" s="8"/>
      <c r="O464" s="376"/>
      <c r="P464" s="64"/>
      <c r="T464"/>
      <c r="U464"/>
      <c r="V464"/>
      <c r="W464" s="65"/>
      <c r="X464" s="64"/>
      <c r="Y464" s="64"/>
    </row>
    <row r="465" spans="1:25" ht="15.75">
      <c r="A465" s="391" t="s">
        <v>1491</v>
      </c>
      <c r="B465" s="6"/>
      <c r="C465" s="6"/>
      <c r="D465" s="236"/>
      <c r="E465" s="12"/>
      <c r="F465" s="12"/>
      <c r="G465" s="360"/>
      <c r="H465" s="360"/>
      <c r="I465" s="360"/>
      <c r="J465" s="360"/>
      <c r="K465" s="360"/>
      <c r="L465" s="50"/>
      <c r="M465" s="50"/>
      <c r="N465" s="8"/>
      <c r="O465" s="376"/>
      <c r="P465" s="64"/>
      <c r="T465"/>
      <c r="U465"/>
      <c r="V465"/>
      <c r="W465" s="65"/>
      <c r="X465" s="64"/>
      <c r="Y465" s="64"/>
    </row>
    <row r="466" spans="1:25" ht="15.75">
      <c r="A466" s="391" t="s">
        <v>1492</v>
      </c>
      <c r="B466" s="6"/>
      <c r="C466" s="6"/>
      <c r="D466" s="236"/>
      <c r="E466" s="12"/>
      <c r="F466" s="12"/>
      <c r="G466" s="360"/>
      <c r="H466" s="360"/>
      <c r="I466" s="360"/>
      <c r="J466" s="360"/>
      <c r="K466" s="360"/>
      <c r="L466" s="50"/>
      <c r="M466" s="50"/>
      <c r="N466" s="8"/>
      <c r="O466" s="376"/>
      <c r="P466" s="64"/>
      <c r="T466"/>
      <c r="U466"/>
      <c r="V466"/>
      <c r="W466" s="65"/>
      <c r="X466" s="64"/>
      <c r="Y466" s="64"/>
    </row>
    <row r="467" spans="1:25" ht="15.75">
      <c r="A467" s="391" t="s">
        <v>1493</v>
      </c>
      <c r="B467" s="6"/>
      <c r="C467" s="6"/>
      <c r="D467" s="236"/>
      <c r="E467" s="12"/>
      <c r="F467" s="12"/>
      <c r="G467" s="360"/>
      <c r="H467" s="360"/>
      <c r="I467" s="360"/>
      <c r="J467" s="360"/>
      <c r="K467" s="360"/>
      <c r="L467" s="50"/>
      <c r="M467" s="50"/>
      <c r="N467" s="8"/>
      <c r="O467" s="376"/>
      <c r="P467" s="64"/>
      <c r="T467"/>
      <c r="U467"/>
      <c r="V467"/>
      <c r="W467" s="65"/>
      <c r="X467" s="64"/>
      <c r="Y467" s="64"/>
    </row>
    <row r="468" spans="1:25" ht="15.75">
      <c r="A468" s="391" t="s">
        <v>1494</v>
      </c>
      <c r="B468" s="6"/>
      <c r="C468" s="6"/>
      <c r="D468" s="236"/>
      <c r="E468" s="12"/>
      <c r="F468" s="12"/>
      <c r="G468" s="360"/>
      <c r="H468" s="360"/>
      <c r="I468" s="360"/>
      <c r="J468" s="360"/>
      <c r="K468" s="360"/>
      <c r="L468" s="50"/>
      <c r="M468" s="50"/>
      <c r="N468" s="8"/>
      <c r="O468" s="376"/>
      <c r="P468" s="64"/>
      <c r="T468"/>
      <c r="U468"/>
      <c r="V468"/>
      <c r="W468" s="65"/>
      <c r="X468" s="64"/>
      <c r="Y468" s="64"/>
    </row>
    <row r="469" spans="1:25" ht="15.75">
      <c r="A469" s="391" t="s">
        <v>1495</v>
      </c>
      <c r="B469" s="6"/>
      <c r="C469" s="6"/>
      <c r="D469" s="236"/>
      <c r="E469" s="12"/>
      <c r="F469" s="12"/>
      <c r="G469" s="360"/>
      <c r="H469" s="360"/>
      <c r="I469" s="360"/>
      <c r="J469" s="360"/>
      <c r="K469" s="360"/>
      <c r="L469" s="50"/>
      <c r="M469" s="50"/>
      <c r="N469" s="8"/>
      <c r="O469" s="376"/>
      <c r="P469" s="64"/>
      <c r="T469"/>
      <c r="U469"/>
      <c r="V469"/>
      <c r="W469" s="65"/>
      <c r="X469" s="64"/>
      <c r="Y469" s="64"/>
    </row>
    <row r="470" spans="1:25" ht="15.75">
      <c r="A470" s="391" t="s">
        <v>1496</v>
      </c>
      <c r="B470" s="6"/>
      <c r="C470" s="6"/>
      <c r="D470" s="236"/>
      <c r="E470" s="12"/>
      <c r="F470" s="12"/>
      <c r="G470" s="360"/>
      <c r="H470" s="360"/>
      <c r="I470" s="360"/>
      <c r="J470" s="360"/>
      <c r="K470" s="360"/>
      <c r="L470" s="50"/>
      <c r="M470" s="50"/>
      <c r="N470" s="8"/>
      <c r="O470" s="376"/>
      <c r="P470" s="64"/>
      <c r="T470"/>
      <c r="U470"/>
      <c r="V470"/>
      <c r="W470" s="65"/>
      <c r="X470" s="64"/>
      <c r="Y470" s="64"/>
    </row>
    <row r="471" spans="1:25" ht="15.75">
      <c r="A471" s="391" t="s">
        <v>1497</v>
      </c>
      <c r="B471" s="7"/>
      <c r="C471" s="6"/>
      <c r="D471" s="236"/>
      <c r="E471" s="7"/>
      <c r="F471" s="7"/>
      <c r="G471" s="351"/>
      <c r="H471" s="351"/>
      <c r="I471" s="351"/>
      <c r="J471" s="351"/>
      <c r="K471" s="351"/>
      <c r="L471" s="50"/>
      <c r="M471" s="50"/>
      <c r="N471" s="8"/>
      <c r="O471" s="376"/>
      <c r="P471" s="64"/>
      <c r="T471"/>
      <c r="U471"/>
      <c r="V471"/>
      <c r="W471" s="65"/>
      <c r="X471" s="64"/>
      <c r="Y471" s="64"/>
    </row>
    <row r="472" spans="1:25" ht="15.75">
      <c r="A472" s="391" t="s">
        <v>1498</v>
      </c>
      <c r="B472" s="6"/>
      <c r="C472" s="6"/>
      <c r="D472" s="236"/>
      <c r="E472" s="7"/>
      <c r="F472" s="7"/>
      <c r="G472" s="351"/>
      <c r="H472" s="351"/>
      <c r="I472" s="351"/>
      <c r="J472" s="351"/>
      <c r="K472" s="351"/>
      <c r="L472" s="50"/>
      <c r="M472" s="50"/>
      <c r="N472" s="8"/>
      <c r="O472" s="376"/>
      <c r="P472" s="64"/>
      <c r="T472"/>
      <c r="U472"/>
      <c r="V472"/>
      <c r="W472" s="65"/>
      <c r="X472" s="64"/>
      <c r="Y472" s="64"/>
    </row>
    <row r="473" spans="1:25" ht="15.75">
      <c r="A473" s="391" t="s">
        <v>1499</v>
      </c>
      <c r="B473" s="6"/>
      <c r="C473" s="6"/>
      <c r="D473" s="236"/>
      <c r="E473" s="7"/>
      <c r="F473" s="7"/>
      <c r="G473" s="351"/>
      <c r="H473" s="351"/>
      <c r="I473" s="351"/>
      <c r="J473" s="351"/>
      <c r="K473" s="351"/>
      <c r="L473" s="50" t="s">
        <v>481</v>
      </c>
      <c r="M473" s="50"/>
      <c r="N473" s="8"/>
      <c r="O473" s="376"/>
      <c r="P473" s="64"/>
      <c r="T473"/>
      <c r="U473"/>
      <c r="V473"/>
      <c r="W473" s="65"/>
      <c r="X473" s="64"/>
      <c r="Y473" s="64"/>
    </row>
    <row r="474" spans="1:25" ht="15.75">
      <c r="A474" s="391" t="s">
        <v>1500</v>
      </c>
      <c r="B474" s="6"/>
      <c r="C474" s="6"/>
      <c r="D474" s="236"/>
      <c r="E474" s="7"/>
      <c r="F474" s="7"/>
      <c r="G474" s="351"/>
      <c r="H474" s="351"/>
      <c r="I474" s="351"/>
      <c r="J474" s="351"/>
      <c r="K474" s="351"/>
      <c r="L474" s="50"/>
      <c r="M474" s="50"/>
      <c r="N474" s="8"/>
      <c r="O474" s="376"/>
      <c r="P474" s="64"/>
      <c r="T474"/>
      <c r="U474"/>
      <c r="V474"/>
      <c r="W474" s="65"/>
      <c r="X474" s="64"/>
      <c r="Y474" s="64"/>
    </row>
    <row r="475" spans="1:25" ht="15.75">
      <c r="A475" s="391" t="s">
        <v>1501</v>
      </c>
      <c r="B475" s="6"/>
      <c r="C475" s="6"/>
      <c r="D475" s="236">
        <v>2</v>
      </c>
      <c r="E475" s="7"/>
      <c r="F475" s="7"/>
      <c r="G475" s="351"/>
      <c r="H475" s="351"/>
      <c r="I475" s="351"/>
      <c r="J475" s="351"/>
      <c r="K475" s="351"/>
      <c r="L475" s="50" t="str">
        <f>IF(O475&lt;D475,"-",IF(O475=D475,"","+"))</f>
        <v>-</v>
      </c>
      <c r="M475" s="50"/>
      <c r="N475" s="8"/>
      <c r="O475" s="376"/>
      <c r="P475" s="64"/>
      <c r="T475"/>
      <c r="U475"/>
      <c r="V475"/>
      <c r="W475" s="65"/>
      <c r="X475" s="64"/>
      <c r="Y475" s="64"/>
    </row>
    <row r="476" spans="1:25" ht="15.75">
      <c r="A476" s="391" t="s">
        <v>1502</v>
      </c>
      <c r="B476" s="6"/>
      <c r="C476" s="6"/>
      <c r="D476" s="236"/>
      <c r="E476" s="7"/>
      <c r="F476" s="7"/>
      <c r="G476" s="351"/>
      <c r="H476" s="351"/>
      <c r="I476" s="351"/>
      <c r="J476" s="351"/>
      <c r="K476" s="351"/>
      <c r="L476" s="8">
        <f>IF(O476&lt;D476,"-",IF(O476=D476,"","+"))</f>
      </c>
      <c r="M476" s="8"/>
      <c r="N476" s="8"/>
      <c r="O476" s="376"/>
      <c r="P476" s="64"/>
      <c r="T476"/>
      <c r="U476"/>
      <c r="V476"/>
      <c r="W476" s="65"/>
      <c r="X476" s="64"/>
      <c r="Y476" s="64"/>
    </row>
    <row r="477" spans="1:25" ht="15.75">
      <c r="A477" s="391" t="s">
        <v>1503</v>
      </c>
      <c r="B477" s="6"/>
      <c r="C477" s="6"/>
      <c r="D477" s="236"/>
      <c r="E477" s="7"/>
      <c r="F477" s="7"/>
      <c r="G477" s="351"/>
      <c r="H477" s="351"/>
      <c r="I477" s="351"/>
      <c r="J477" s="351"/>
      <c r="K477" s="351"/>
      <c r="L477" s="8"/>
      <c r="M477" s="8"/>
      <c r="N477" s="8"/>
      <c r="O477" s="376"/>
      <c r="P477" s="64"/>
      <c r="T477"/>
      <c r="U477"/>
      <c r="V477"/>
      <c r="W477" s="65"/>
      <c r="X477" s="64"/>
      <c r="Y477" s="64"/>
    </row>
    <row r="478" spans="1:25" ht="15.75">
      <c r="A478" s="391" t="s">
        <v>1504</v>
      </c>
      <c r="B478" s="6"/>
      <c r="C478" s="6"/>
      <c r="D478" s="236"/>
      <c r="E478" s="7"/>
      <c r="F478" s="7"/>
      <c r="G478" s="351"/>
      <c r="H478" s="351"/>
      <c r="I478" s="351"/>
      <c r="J478" s="351"/>
      <c r="K478" s="351"/>
      <c r="L478" s="8"/>
      <c r="M478" s="8"/>
      <c r="N478" s="8"/>
      <c r="O478" s="376"/>
      <c r="P478" s="64"/>
      <c r="T478"/>
      <c r="U478"/>
      <c r="V478"/>
      <c r="W478" s="65"/>
      <c r="X478" s="64"/>
      <c r="Y478" s="64"/>
    </row>
    <row r="479" spans="1:25" ht="15.75">
      <c r="A479" s="391" t="s">
        <v>1505</v>
      </c>
      <c r="B479" s="6"/>
      <c r="C479" s="6"/>
      <c r="D479" s="236"/>
      <c r="E479" s="7"/>
      <c r="F479" s="7"/>
      <c r="G479" s="351"/>
      <c r="H479" s="351"/>
      <c r="I479" s="351"/>
      <c r="J479" s="351"/>
      <c r="K479" s="351"/>
      <c r="L479" s="8"/>
      <c r="M479" s="8"/>
      <c r="N479" s="8"/>
      <c r="O479" s="376"/>
      <c r="P479" s="64"/>
      <c r="T479"/>
      <c r="U479"/>
      <c r="V479"/>
      <c r="W479" s="65"/>
      <c r="X479" s="64"/>
      <c r="Y479" s="64"/>
    </row>
    <row r="480" spans="1:25" ht="15.75">
      <c r="A480" s="391" t="s">
        <v>1506</v>
      </c>
      <c r="B480" s="6"/>
      <c r="C480" s="6"/>
      <c r="D480" s="236"/>
      <c r="E480" s="7"/>
      <c r="F480" s="7"/>
      <c r="G480" s="351"/>
      <c r="H480" s="351"/>
      <c r="I480" s="351"/>
      <c r="J480" s="351"/>
      <c r="K480" s="351"/>
      <c r="L480" s="8"/>
      <c r="M480" s="8"/>
      <c r="N480" s="8"/>
      <c r="O480" s="376"/>
      <c r="P480" s="64"/>
      <c r="T480"/>
      <c r="U480"/>
      <c r="V480"/>
      <c r="W480" s="65"/>
      <c r="X480" s="64"/>
      <c r="Y480" s="64"/>
    </row>
    <row r="481" spans="1:25" ht="15.75">
      <c r="A481" s="391" t="s">
        <v>1507</v>
      </c>
      <c r="B481" s="6"/>
      <c r="C481" s="6"/>
      <c r="D481" s="236"/>
      <c r="E481" s="7"/>
      <c r="F481" s="7"/>
      <c r="G481" s="351"/>
      <c r="H481" s="351"/>
      <c r="I481" s="351"/>
      <c r="J481" s="351"/>
      <c r="K481" s="351"/>
      <c r="L481" s="8"/>
      <c r="M481" s="8"/>
      <c r="N481" s="8"/>
      <c r="O481" s="376"/>
      <c r="P481" s="64"/>
      <c r="T481"/>
      <c r="U481"/>
      <c r="V481"/>
      <c r="W481" s="65"/>
      <c r="X481" s="64"/>
      <c r="Y481" s="64"/>
    </row>
    <row r="482" spans="1:25" ht="15.75">
      <c r="A482" s="391" t="s">
        <v>1508</v>
      </c>
      <c r="B482" s="6"/>
      <c r="C482" s="6"/>
      <c r="D482" s="236"/>
      <c r="E482" s="7"/>
      <c r="F482" s="7"/>
      <c r="G482" s="351"/>
      <c r="H482" s="351"/>
      <c r="I482" s="351"/>
      <c r="J482" s="351"/>
      <c r="K482" s="351"/>
      <c r="L482" s="8"/>
      <c r="M482" s="8"/>
      <c r="N482" s="8"/>
      <c r="O482" s="376"/>
      <c r="P482" s="64"/>
      <c r="T482"/>
      <c r="U482"/>
      <c r="V482"/>
      <c r="W482" s="65"/>
      <c r="X482" s="64"/>
      <c r="Y482" s="64"/>
    </row>
    <row r="483" spans="1:25" ht="15.75">
      <c r="A483" s="391" t="s">
        <v>1509</v>
      </c>
      <c r="B483" s="6"/>
      <c r="C483" s="6"/>
      <c r="D483" s="236"/>
      <c r="E483" s="7"/>
      <c r="F483" s="7"/>
      <c r="G483" s="351"/>
      <c r="H483" s="351"/>
      <c r="I483" s="351"/>
      <c r="J483" s="351"/>
      <c r="K483" s="351"/>
      <c r="L483" s="50"/>
      <c r="M483" s="50"/>
      <c r="N483" s="8"/>
      <c r="O483" s="376"/>
      <c r="P483" s="64"/>
      <c r="T483"/>
      <c r="U483"/>
      <c r="V483"/>
      <c r="W483" s="65"/>
      <c r="X483" s="64"/>
      <c r="Y483" s="64"/>
    </row>
    <row r="484" spans="1:25" ht="15.75">
      <c r="A484" s="391" t="s">
        <v>1510</v>
      </c>
      <c r="B484" s="6"/>
      <c r="C484" s="6"/>
      <c r="D484" s="236"/>
      <c r="E484" s="12"/>
      <c r="F484" s="12"/>
      <c r="G484" s="360"/>
      <c r="H484" s="360"/>
      <c r="I484" s="360"/>
      <c r="J484" s="360"/>
      <c r="K484" s="360"/>
      <c r="L484" s="50"/>
      <c r="M484" s="50"/>
      <c r="N484" s="8"/>
      <c r="O484" s="376"/>
      <c r="P484" s="64"/>
      <c r="T484"/>
      <c r="U484"/>
      <c r="V484"/>
      <c r="W484" s="65"/>
      <c r="X484" s="64"/>
      <c r="Y484" s="64"/>
    </row>
    <row r="485" spans="1:25" ht="15.75">
      <c r="A485" s="371" t="s">
        <v>886</v>
      </c>
      <c r="B485" s="372" t="s">
        <v>433</v>
      </c>
      <c r="C485" s="372" t="s">
        <v>448</v>
      </c>
      <c r="D485" s="372"/>
      <c r="E485" s="372" t="s">
        <v>649</v>
      </c>
      <c r="F485" s="372" t="s">
        <v>650</v>
      </c>
      <c r="G485" s="373" t="s">
        <v>651</v>
      </c>
      <c r="H485" s="373" t="s">
        <v>652</v>
      </c>
      <c r="I485" s="373" t="s">
        <v>234</v>
      </c>
      <c r="J485" s="373" t="s">
        <v>653</v>
      </c>
      <c r="K485" s="374" t="s">
        <v>654</v>
      </c>
      <c r="L485" s="373" t="s">
        <v>295</v>
      </c>
      <c r="M485" s="373" t="s">
        <v>296</v>
      </c>
      <c r="N485" s="383" t="s">
        <v>943</v>
      </c>
      <c r="O485" s="376"/>
      <c r="P485" s="64"/>
      <c r="T485"/>
      <c r="U485"/>
      <c r="V485"/>
      <c r="W485" s="65"/>
      <c r="X485" s="64"/>
      <c r="Y485" s="64"/>
    </row>
    <row r="486" spans="1:25" ht="15.75">
      <c r="A486" s="399" t="s">
        <v>1511</v>
      </c>
      <c r="B486" s="6"/>
      <c r="C486" s="6"/>
      <c r="D486" s="236"/>
      <c r="E486" s="7"/>
      <c r="F486" s="7"/>
      <c r="G486" s="351"/>
      <c r="H486" s="351"/>
      <c r="I486" s="351"/>
      <c r="J486" s="351"/>
      <c r="K486" s="351"/>
      <c r="L486" s="8"/>
      <c r="M486" s="8"/>
      <c r="N486" s="8"/>
      <c r="O486" s="376"/>
      <c r="P486" s="64"/>
      <c r="T486"/>
      <c r="U486"/>
      <c r="V486"/>
      <c r="W486" s="65"/>
      <c r="X486" s="64"/>
      <c r="Y486" s="64"/>
    </row>
    <row r="487" spans="1:25" ht="15.75">
      <c r="A487" s="391" t="s">
        <v>1512</v>
      </c>
      <c r="B487" s="6"/>
      <c r="C487" s="6"/>
      <c r="D487" s="236"/>
      <c r="E487" s="7"/>
      <c r="F487" s="7"/>
      <c r="G487" s="351"/>
      <c r="H487" s="351"/>
      <c r="I487" s="351"/>
      <c r="J487" s="351"/>
      <c r="K487" s="351"/>
      <c r="L487" s="8"/>
      <c r="M487" s="8"/>
      <c r="N487" s="8"/>
      <c r="O487" s="376"/>
      <c r="P487" s="64"/>
      <c r="T487"/>
      <c r="U487"/>
      <c r="V487"/>
      <c r="W487" s="65"/>
      <c r="X487" s="64"/>
      <c r="Y487" s="64"/>
    </row>
    <row r="488" spans="1:25" ht="15.75">
      <c r="A488" s="391" t="s">
        <v>1513</v>
      </c>
      <c r="B488" s="6"/>
      <c r="C488" s="6"/>
      <c r="D488" s="236"/>
      <c r="E488" s="7"/>
      <c r="F488" s="7"/>
      <c r="G488" s="351"/>
      <c r="H488" s="351"/>
      <c r="I488" s="351"/>
      <c r="J488" s="351"/>
      <c r="K488" s="351"/>
      <c r="L488" s="8"/>
      <c r="M488" s="8"/>
      <c r="N488" s="8"/>
      <c r="O488" s="376"/>
      <c r="P488" s="64"/>
      <c r="T488"/>
      <c r="U488"/>
      <c r="V488"/>
      <c r="W488" s="65"/>
      <c r="X488" s="64"/>
      <c r="Y488" s="64"/>
    </row>
    <row r="489" spans="1:25" ht="15.75">
      <c r="A489" s="391" t="s">
        <v>1514</v>
      </c>
      <c r="B489" s="6"/>
      <c r="C489" s="6"/>
      <c r="D489" s="236"/>
      <c r="E489" s="7"/>
      <c r="F489" s="7"/>
      <c r="G489" s="351"/>
      <c r="H489" s="351"/>
      <c r="I489" s="351"/>
      <c r="J489" s="351"/>
      <c r="K489" s="351"/>
      <c r="L489" s="50"/>
      <c r="M489" s="50"/>
      <c r="N489" s="8"/>
      <c r="O489" s="376"/>
      <c r="P489" s="64"/>
      <c r="T489"/>
      <c r="U489"/>
      <c r="V489"/>
      <c r="W489" s="65"/>
      <c r="X489" s="64"/>
      <c r="Y489" s="64"/>
    </row>
    <row r="490" spans="1:25" ht="15.75">
      <c r="A490" s="391" t="s">
        <v>1515</v>
      </c>
      <c r="B490" s="6"/>
      <c r="C490" s="6"/>
      <c r="D490" s="236"/>
      <c r="E490" s="12"/>
      <c r="F490" s="12"/>
      <c r="G490" s="360"/>
      <c r="H490" s="360"/>
      <c r="I490" s="360"/>
      <c r="J490" s="360"/>
      <c r="K490" s="360"/>
      <c r="L490" s="50"/>
      <c r="M490" s="50"/>
      <c r="N490" s="8"/>
      <c r="O490" s="376"/>
      <c r="P490" s="64"/>
      <c r="T490"/>
      <c r="U490"/>
      <c r="V490"/>
      <c r="W490" s="65"/>
      <c r="X490" s="64"/>
      <c r="Y490" s="64"/>
    </row>
    <row r="491" spans="1:25" ht="15.75">
      <c r="A491" s="391" t="s">
        <v>1516</v>
      </c>
      <c r="B491" s="7"/>
      <c r="C491" s="6"/>
      <c r="D491" s="236"/>
      <c r="E491" s="7"/>
      <c r="F491" s="7"/>
      <c r="G491" s="351"/>
      <c r="H491" s="351"/>
      <c r="I491" s="351"/>
      <c r="J491" s="351"/>
      <c r="K491" s="351"/>
      <c r="L491" s="50"/>
      <c r="M491" s="50"/>
      <c r="N491" s="8"/>
      <c r="O491" s="376"/>
      <c r="P491" s="64"/>
      <c r="T491"/>
      <c r="U491"/>
      <c r="V491"/>
      <c r="W491" s="65"/>
      <c r="X491" s="64"/>
      <c r="Y491" s="64"/>
    </row>
    <row r="492" spans="1:25" ht="15.75">
      <c r="A492" s="391" t="s">
        <v>1296</v>
      </c>
      <c r="B492" s="6"/>
      <c r="C492" s="6"/>
      <c r="D492" s="236"/>
      <c r="E492" s="7"/>
      <c r="F492" s="7"/>
      <c r="G492" s="351"/>
      <c r="H492" s="351"/>
      <c r="I492" s="351"/>
      <c r="J492" s="351"/>
      <c r="K492" s="351"/>
      <c r="L492" s="50"/>
      <c r="M492" s="50"/>
      <c r="N492" s="8"/>
      <c r="O492" s="376"/>
      <c r="P492" s="64"/>
      <c r="T492"/>
      <c r="U492"/>
      <c r="V492"/>
      <c r="W492" s="65"/>
      <c r="X492" s="64"/>
      <c r="Y492" s="64"/>
    </row>
    <row r="493" spans="1:25" ht="15.75">
      <c r="A493" s="391" t="s">
        <v>1517</v>
      </c>
      <c r="B493" s="6"/>
      <c r="C493" s="6"/>
      <c r="D493" s="236"/>
      <c r="E493" s="7"/>
      <c r="F493" s="7"/>
      <c r="G493" s="351"/>
      <c r="H493" s="351"/>
      <c r="I493" s="351"/>
      <c r="J493" s="351"/>
      <c r="K493" s="351"/>
      <c r="L493" s="50" t="s">
        <v>481</v>
      </c>
      <c r="M493" s="50"/>
      <c r="N493" s="8"/>
      <c r="O493" s="376"/>
      <c r="P493" s="64"/>
      <c r="T493"/>
      <c r="U493"/>
      <c r="V493"/>
      <c r="W493" s="65"/>
      <c r="X493" s="64"/>
      <c r="Y493" s="64"/>
    </row>
    <row r="494" spans="1:25" ht="15.75">
      <c r="A494" s="391" t="s">
        <v>1518</v>
      </c>
      <c r="B494" s="6"/>
      <c r="C494" s="6"/>
      <c r="D494" s="236">
        <v>2</v>
      </c>
      <c r="E494" s="7"/>
      <c r="F494" s="7"/>
      <c r="G494" s="351"/>
      <c r="H494" s="351"/>
      <c r="I494" s="351"/>
      <c r="J494" s="351"/>
      <c r="K494" s="351"/>
      <c r="L494" s="50" t="str">
        <f>IF(O494&lt;D494,"-",IF(O494=D494,"","+"))</f>
        <v>-</v>
      </c>
      <c r="M494" s="50"/>
      <c r="N494" s="8"/>
      <c r="O494" s="376"/>
      <c r="P494" s="64"/>
      <c r="T494"/>
      <c r="U494"/>
      <c r="V494"/>
      <c r="W494" s="65"/>
      <c r="X494" s="64"/>
      <c r="Y494" s="64"/>
    </row>
    <row r="495" spans="1:25" ht="15.75">
      <c r="A495" s="391" t="s">
        <v>1519</v>
      </c>
      <c r="B495" s="6"/>
      <c r="C495" s="6"/>
      <c r="D495" s="236"/>
      <c r="E495" s="7"/>
      <c r="F495" s="7"/>
      <c r="G495" s="351"/>
      <c r="H495" s="351"/>
      <c r="I495" s="351"/>
      <c r="J495" s="351"/>
      <c r="K495" s="351"/>
      <c r="L495" s="8">
        <f>IF(O495&lt;D495,"-",IF(O495=D495,"","+"))</f>
      </c>
      <c r="M495" s="8"/>
      <c r="N495" s="8"/>
      <c r="O495" s="376"/>
      <c r="P495" s="64"/>
      <c r="T495"/>
      <c r="U495"/>
      <c r="V495"/>
      <c r="W495" s="65"/>
      <c r="X495" s="64"/>
      <c r="Y495" s="64"/>
    </row>
    <row r="496" spans="1:25" ht="15.75">
      <c r="A496" s="391" t="s">
        <v>1520</v>
      </c>
      <c r="B496" s="6"/>
      <c r="C496" s="6"/>
      <c r="D496" s="236"/>
      <c r="E496" s="7"/>
      <c r="F496" s="7"/>
      <c r="G496" s="351"/>
      <c r="H496" s="351"/>
      <c r="I496" s="351"/>
      <c r="J496" s="351"/>
      <c r="K496" s="351"/>
      <c r="L496" s="8"/>
      <c r="M496" s="8"/>
      <c r="N496" s="8"/>
      <c r="O496" s="376"/>
      <c r="P496" s="64"/>
      <c r="T496"/>
      <c r="U496"/>
      <c r="V496"/>
      <c r="W496" s="65"/>
      <c r="X496" s="64"/>
      <c r="Y496" s="64"/>
    </row>
    <row r="497" spans="1:25" ht="15.75">
      <c r="A497" s="371" t="s">
        <v>886</v>
      </c>
      <c r="B497" s="372" t="s">
        <v>433</v>
      </c>
      <c r="C497" s="372" t="s">
        <v>448</v>
      </c>
      <c r="D497" s="372"/>
      <c r="E497" s="372" t="s">
        <v>649</v>
      </c>
      <c r="F497" s="372" t="s">
        <v>650</v>
      </c>
      <c r="G497" s="373" t="s">
        <v>651</v>
      </c>
      <c r="H497" s="373" t="s">
        <v>652</v>
      </c>
      <c r="I497" s="373" t="s">
        <v>234</v>
      </c>
      <c r="J497" s="373" t="s">
        <v>653</v>
      </c>
      <c r="K497" s="374" t="s">
        <v>654</v>
      </c>
      <c r="L497" s="373" t="s">
        <v>295</v>
      </c>
      <c r="M497" s="373" t="s">
        <v>296</v>
      </c>
      <c r="N497" s="383" t="s">
        <v>943</v>
      </c>
      <c r="O497" s="376"/>
      <c r="P497" s="64"/>
      <c r="T497"/>
      <c r="U497"/>
      <c r="V497"/>
      <c r="W497" s="65"/>
      <c r="X497" s="64"/>
      <c r="Y497" s="64"/>
    </row>
    <row r="498" spans="1:25" ht="15.75">
      <c r="A498" s="399" t="s">
        <v>1521</v>
      </c>
      <c r="B498" s="6"/>
      <c r="C498" s="6"/>
      <c r="D498" s="236"/>
      <c r="E498" s="7"/>
      <c r="F498" s="7"/>
      <c r="G498" s="351"/>
      <c r="H498" s="351"/>
      <c r="I498" s="351"/>
      <c r="J498" s="351"/>
      <c r="K498" s="351"/>
      <c r="L498" s="8"/>
      <c r="M498" s="8"/>
      <c r="N498" s="8"/>
      <c r="O498" s="376"/>
      <c r="P498" s="64"/>
      <c r="T498"/>
      <c r="U498"/>
      <c r="V498"/>
      <c r="W498" s="65"/>
      <c r="X498" s="64"/>
      <c r="Y498" s="64"/>
    </row>
    <row r="499" spans="1:25" ht="15.75">
      <c r="A499" s="391" t="s">
        <v>1522</v>
      </c>
      <c r="B499" s="6"/>
      <c r="C499" s="6"/>
      <c r="D499" s="236"/>
      <c r="E499" s="7"/>
      <c r="F499" s="7"/>
      <c r="G499" s="351"/>
      <c r="H499" s="351"/>
      <c r="I499" s="351"/>
      <c r="J499" s="351"/>
      <c r="K499" s="351"/>
      <c r="L499" s="8"/>
      <c r="M499" s="8"/>
      <c r="N499" s="8"/>
      <c r="O499" s="376"/>
      <c r="P499" s="64"/>
      <c r="T499"/>
      <c r="U499"/>
      <c r="V499"/>
      <c r="W499" s="65"/>
      <c r="X499" s="64"/>
      <c r="Y499" s="64"/>
    </row>
    <row r="500" spans="1:25" ht="15.75">
      <c r="A500" s="391" t="s">
        <v>1523</v>
      </c>
      <c r="B500" s="6"/>
      <c r="C500" s="6"/>
      <c r="D500" s="236"/>
      <c r="E500" s="7"/>
      <c r="F500" s="7"/>
      <c r="G500" s="351"/>
      <c r="H500" s="351"/>
      <c r="I500" s="351"/>
      <c r="J500" s="351"/>
      <c r="K500" s="351"/>
      <c r="L500" s="8"/>
      <c r="M500" s="8"/>
      <c r="N500" s="8"/>
      <c r="O500" s="376"/>
      <c r="P500" s="64"/>
      <c r="T500"/>
      <c r="U500"/>
      <c r="V500"/>
      <c r="W500" s="65"/>
      <c r="X500" s="64"/>
      <c r="Y500" s="64"/>
    </row>
    <row r="501" spans="1:25" ht="15.75">
      <c r="A501" s="391" t="s">
        <v>1524</v>
      </c>
      <c r="B501" s="6"/>
      <c r="C501" s="6"/>
      <c r="D501" s="236"/>
      <c r="E501" s="7"/>
      <c r="F501" s="7"/>
      <c r="G501" s="351"/>
      <c r="H501" s="351"/>
      <c r="I501" s="351"/>
      <c r="J501" s="351"/>
      <c r="K501" s="351"/>
      <c r="L501" s="8"/>
      <c r="M501" s="8"/>
      <c r="N501" s="8"/>
      <c r="O501" s="376"/>
      <c r="P501" s="64"/>
      <c r="T501"/>
      <c r="U501"/>
      <c r="V501"/>
      <c r="W501" s="65"/>
      <c r="X501" s="64"/>
      <c r="Y501" s="64"/>
    </row>
    <row r="502" spans="1:25" ht="15.75">
      <c r="A502" s="391" t="s">
        <v>1525</v>
      </c>
      <c r="B502" s="6"/>
      <c r="C502" s="6"/>
      <c r="D502" s="236"/>
      <c r="E502" s="7"/>
      <c r="F502" s="7"/>
      <c r="G502" s="351"/>
      <c r="H502" s="351"/>
      <c r="I502" s="351"/>
      <c r="J502" s="351"/>
      <c r="K502" s="351"/>
      <c r="L502" s="50"/>
      <c r="M502" s="50"/>
      <c r="N502" s="8"/>
      <c r="O502" s="376"/>
      <c r="P502" s="64"/>
      <c r="T502"/>
      <c r="U502"/>
      <c r="V502"/>
      <c r="W502" s="65"/>
      <c r="X502" s="64"/>
      <c r="Y502" s="64"/>
    </row>
    <row r="503" spans="1:25" ht="15.75">
      <c r="A503" s="391" t="s">
        <v>1526</v>
      </c>
      <c r="B503" s="6"/>
      <c r="C503" s="6"/>
      <c r="D503" s="236"/>
      <c r="E503" s="7"/>
      <c r="F503" s="7"/>
      <c r="G503" s="351"/>
      <c r="H503" s="351"/>
      <c r="I503" s="351"/>
      <c r="J503" s="351"/>
      <c r="K503" s="351"/>
      <c r="L503" s="8"/>
      <c r="M503" s="8"/>
      <c r="N503" s="8"/>
      <c r="O503" s="376"/>
      <c r="P503" s="64"/>
      <c r="T503"/>
      <c r="U503"/>
      <c r="V503"/>
      <c r="W503" s="65"/>
      <c r="X503" s="64"/>
      <c r="Y503" s="64"/>
    </row>
    <row r="504" spans="1:25" ht="15.75">
      <c r="A504" s="391" t="s">
        <v>1527</v>
      </c>
      <c r="B504" s="6"/>
      <c r="C504" s="6"/>
      <c r="D504" s="236"/>
      <c r="E504" s="7"/>
      <c r="F504" s="7"/>
      <c r="G504" s="351"/>
      <c r="H504" s="351"/>
      <c r="I504" s="351"/>
      <c r="J504" s="351"/>
      <c r="K504" s="351"/>
      <c r="L504" s="8"/>
      <c r="M504" s="8"/>
      <c r="N504" s="8"/>
      <c r="O504" s="376"/>
      <c r="P504" s="64"/>
      <c r="T504"/>
      <c r="U504"/>
      <c r="V504"/>
      <c r="W504" s="65"/>
      <c r="X504" s="64"/>
      <c r="Y504" s="64"/>
    </row>
    <row r="505" spans="1:25" ht="15.75">
      <c r="A505" s="391" t="s">
        <v>1528</v>
      </c>
      <c r="B505" s="6"/>
      <c r="C505" s="6"/>
      <c r="D505" s="236"/>
      <c r="E505" s="7"/>
      <c r="F505" s="7"/>
      <c r="G505" s="351"/>
      <c r="H505" s="351"/>
      <c r="I505" s="351"/>
      <c r="J505" s="351"/>
      <c r="K505" s="351"/>
      <c r="L505" s="8"/>
      <c r="M505" s="8"/>
      <c r="N505" s="8"/>
      <c r="O505" s="376"/>
      <c r="P505" s="64"/>
      <c r="T505"/>
      <c r="U505"/>
      <c r="V505"/>
      <c r="W505" s="65"/>
      <c r="X505" s="64"/>
      <c r="Y505" s="64"/>
    </row>
    <row r="506" spans="1:25" ht="15.75">
      <c r="A506" s="391" t="s">
        <v>1529</v>
      </c>
      <c r="B506" s="6"/>
      <c r="C506" s="6"/>
      <c r="D506" s="236"/>
      <c r="E506" s="7"/>
      <c r="F506" s="7"/>
      <c r="G506" s="351"/>
      <c r="H506" s="351"/>
      <c r="I506" s="351"/>
      <c r="J506" s="351"/>
      <c r="K506" s="351"/>
      <c r="L506" s="8"/>
      <c r="M506" s="8"/>
      <c r="N506" s="8"/>
      <c r="O506" s="376"/>
      <c r="P506" s="64"/>
      <c r="T506"/>
      <c r="U506"/>
      <c r="V506"/>
      <c r="W506" s="65"/>
      <c r="X506" s="64"/>
      <c r="Y506" s="64"/>
    </row>
    <row r="507" spans="1:25" ht="15.75">
      <c r="A507" s="371" t="s">
        <v>886</v>
      </c>
      <c r="B507" s="372" t="s">
        <v>433</v>
      </c>
      <c r="C507" s="372" t="s">
        <v>448</v>
      </c>
      <c r="D507" s="372"/>
      <c r="E507" s="372" t="s">
        <v>649</v>
      </c>
      <c r="F507" s="372" t="s">
        <v>650</v>
      </c>
      <c r="G507" s="373" t="s">
        <v>651</v>
      </c>
      <c r="H507" s="373" t="s">
        <v>652</v>
      </c>
      <c r="I507" s="373" t="s">
        <v>234</v>
      </c>
      <c r="J507" s="373" t="s">
        <v>653</v>
      </c>
      <c r="K507" s="374" t="s">
        <v>654</v>
      </c>
      <c r="L507" s="373" t="s">
        <v>295</v>
      </c>
      <c r="M507" s="373" t="s">
        <v>296</v>
      </c>
      <c r="N507" s="383" t="s">
        <v>943</v>
      </c>
      <c r="O507" s="376"/>
      <c r="P507" s="64"/>
      <c r="T507"/>
      <c r="U507"/>
      <c r="V507"/>
      <c r="W507" s="65"/>
      <c r="X507" s="64"/>
      <c r="Y507" s="64"/>
    </row>
    <row r="508" spans="1:25" ht="89.25" customHeight="1">
      <c r="A508" s="412" t="s">
        <v>1530</v>
      </c>
      <c r="B508" s="6"/>
      <c r="C508" s="6"/>
      <c r="D508" s="236"/>
      <c r="E508" s="7"/>
      <c r="F508" s="7"/>
      <c r="G508" s="351"/>
      <c r="H508" s="351"/>
      <c r="I508" s="351"/>
      <c r="J508" s="351"/>
      <c r="K508" s="351"/>
      <c r="L508" s="50"/>
      <c r="M508" s="50"/>
      <c r="N508" s="8"/>
      <c r="O508" s="376"/>
      <c r="P508" s="64"/>
      <c r="T508"/>
      <c r="U508"/>
      <c r="V508"/>
      <c r="W508" s="65"/>
      <c r="X508" s="64"/>
      <c r="Y508" s="64"/>
    </row>
    <row r="509" spans="1:25" ht="15.75">
      <c r="A509" s="409" t="s">
        <v>1531</v>
      </c>
      <c r="B509" s="6"/>
      <c r="C509" s="6"/>
      <c r="D509" s="236"/>
      <c r="E509" s="7"/>
      <c r="F509" s="7"/>
      <c r="G509" s="351"/>
      <c r="H509" s="351"/>
      <c r="I509" s="351"/>
      <c r="J509" s="351"/>
      <c r="K509" s="351"/>
      <c r="L509" s="8"/>
      <c r="M509" s="8"/>
      <c r="N509" s="8"/>
      <c r="O509" s="376"/>
      <c r="P509" s="64"/>
      <c r="T509"/>
      <c r="U509"/>
      <c r="V509"/>
      <c r="W509" s="65"/>
      <c r="X509" s="64"/>
      <c r="Y509" s="64"/>
    </row>
    <row r="510" spans="1:25" ht="15.75">
      <c r="A510" s="391" t="s">
        <v>1531</v>
      </c>
      <c r="B510" s="6"/>
      <c r="C510" s="6"/>
      <c r="D510" s="236"/>
      <c r="E510" s="7"/>
      <c r="F510" s="7"/>
      <c r="G510" s="351"/>
      <c r="H510" s="351"/>
      <c r="I510" s="351"/>
      <c r="J510" s="351"/>
      <c r="K510" s="351"/>
      <c r="L510" s="8"/>
      <c r="M510" s="8"/>
      <c r="N510" s="8"/>
      <c r="O510" s="376"/>
      <c r="P510" s="64"/>
      <c r="T510"/>
      <c r="U510"/>
      <c r="V510"/>
      <c r="W510" s="65"/>
      <c r="X510" s="64"/>
      <c r="Y510" s="64"/>
    </row>
    <row r="511" spans="1:25" ht="25.5">
      <c r="A511" s="398" t="s">
        <v>1571</v>
      </c>
      <c r="B511" s="6"/>
      <c r="C511" s="6"/>
      <c r="D511" s="236"/>
      <c r="E511" s="7"/>
      <c r="F511" s="7"/>
      <c r="G511" s="351"/>
      <c r="H511" s="351"/>
      <c r="I511" s="351"/>
      <c r="J511" s="351"/>
      <c r="K511" s="351"/>
      <c r="L511" s="8"/>
      <c r="M511" s="8"/>
      <c r="N511" s="8"/>
      <c r="O511" s="376"/>
      <c r="P511" s="64"/>
      <c r="T511"/>
      <c r="U511"/>
      <c r="V511"/>
      <c r="W511" s="65"/>
      <c r="X511" s="64"/>
      <c r="Y511" s="64"/>
    </row>
    <row r="512" spans="1:25" ht="15.75">
      <c r="A512" s="391" t="s">
        <v>1532</v>
      </c>
      <c r="B512" s="6"/>
      <c r="C512" s="6"/>
      <c r="D512" s="236"/>
      <c r="E512" s="7"/>
      <c r="F512" s="7"/>
      <c r="G512" s="351"/>
      <c r="H512" s="351"/>
      <c r="I512" s="351"/>
      <c r="J512" s="351"/>
      <c r="K512" s="351"/>
      <c r="L512" s="8"/>
      <c r="M512" s="8"/>
      <c r="N512" s="8"/>
      <c r="O512" s="376"/>
      <c r="P512" s="64"/>
      <c r="T512"/>
      <c r="U512"/>
      <c r="V512"/>
      <c r="W512" s="65"/>
      <c r="X512" s="64"/>
      <c r="Y512" s="64"/>
    </row>
    <row r="513" spans="1:25" ht="15.75">
      <c r="A513" s="391" t="s">
        <v>1533</v>
      </c>
      <c r="B513" s="6"/>
      <c r="C513" s="6"/>
      <c r="D513" s="236"/>
      <c r="E513" s="7"/>
      <c r="F513" s="7"/>
      <c r="G513" s="351"/>
      <c r="H513" s="351"/>
      <c r="I513" s="351"/>
      <c r="J513" s="351"/>
      <c r="K513" s="351"/>
      <c r="L513" s="8"/>
      <c r="M513" s="8"/>
      <c r="N513" s="8"/>
      <c r="O513" s="376"/>
      <c r="P513" s="64"/>
      <c r="T513"/>
      <c r="U513"/>
      <c r="V513"/>
      <c r="W513" s="65"/>
      <c r="X513" s="64"/>
      <c r="Y513" s="64"/>
    </row>
    <row r="514" spans="1:25" ht="15.75">
      <c r="A514" s="391" t="s">
        <v>1534</v>
      </c>
      <c r="B514" s="6"/>
      <c r="C514" s="6"/>
      <c r="D514" s="236"/>
      <c r="E514" s="7"/>
      <c r="F514" s="7"/>
      <c r="G514" s="351"/>
      <c r="H514" s="351"/>
      <c r="I514" s="351"/>
      <c r="J514" s="351"/>
      <c r="K514" s="351"/>
      <c r="L514" s="50"/>
      <c r="M514" s="50"/>
      <c r="N514" s="8"/>
      <c r="O514" s="376"/>
      <c r="P514" s="64"/>
      <c r="T514"/>
      <c r="U514"/>
      <c r="V514"/>
      <c r="W514" s="65"/>
      <c r="X514" s="64"/>
      <c r="Y514" s="64"/>
    </row>
    <row r="515" spans="1:25" ht="15.75">
      <c r="A515" s="391" t="s">
        <v>1535</v>
      </c>
      <c r="B515" s="6"/>
      <c r="C515" s="6"/>
      <c r="D515" s="236"/>
      <c r="E515" s="7"/>
      <c r="F515" s="7"/>
      <c r="G515" s="351"/>
      <c r="H515" s="351"/>
      <c r="I515" s="351"/>
      <c r="J515" s="351"/>
      <c r="K515" s="351"/>
      <c r="L515" s="8"/>
      <c r="M515" s="8"/>
      <c r="N515" s="8"/>
      <c r="O515" s="376"/>
      <c r="P515" s="64"/>
      <c r="T515"/>
      <c r="U515"/>
      <c r="V515"/>
      <c r="W515" s="65"/>
      <c r="X515" s="64"/>
      <c r="Y515" s="64"/>
    </row>
    <row r="516" spans="1:25" ht="15.75">
      <c r="A516" s="391" t="s">
        <v>1536</v>
      </c>
      <c r="B516" s="6"/>
      <c r="C516" s="6"/>
      <c r="D516" s="236"/>
      <c r="E516" s="7"/>
      <c r="F516" s="7"/>
      <c r="G516" s="351"/>
      <c r="H516" s="351"/>
      <c r="I516" s="351"/>
      <c r="J516" s="351"/>
      <c r="K516" s="351"/>
      <c r="L516" s="8"/>
      <c r="M516" s="8"/>
      <c r="N516" s="8"/>
      <c r="O516" s="376"/>
      <c r="P516" s="64"/>
      <c r="T516"/>
      <c r="U516"/>
      <c r="V516"/>
      <c r="W516" s="65"/>
      <c r="X516" s="64"/>
      <c r="Y516" s="64"/>
    </row>
    <row r="517" spans="1:25" ht="15.75">
      <c r="A517" s="391" t="s">
        <v>1537</v>
      </c>
      <c r="B517" s="6"/>
      <c r="C517" s="6"/>
      <c r="D517" s="236"/>
      <c r="E517" s="7"/>
      <c r="F517" s="7"/>
      <c r="G517" s="351"/>
      <c r="H517" s="351"/>
      <c r="I517" s="351"/>
      <c r="J517" s="351"/>
      <c r="K517" s="351"/>
      <c r="L517" s="8"/>
      <c r="M517" s="8"/>
      <c r="N517" s="8"/>
      <c r="O517" s="376"/>
      <c r="P517" s="64"/>
      <c r="T517"/>
      <c r="U517"/>
      <c r="V517"/>
      <c r="W517" s="65"/>
      <c r="X517" s="64"/>
      <c r="Y517" s="64"/>
    </row>
    <row r="518" spans="1:25" ht="15.75">
      <c r="A518" s="391" t="s">
        <v>1538</v>
      </c>
      <c r="B518" s="6"/>
      <c r="C518" s="6"/>
      <c r="D518" s="236"/>
      <c r="E518" s="7"/>
      <c r="F518" s="7"/>
      <c r="G518" s="351"/>
      <c r="H518" s="351"/>
      <c r="I518" s="351"/>
      <c r="J518" s="351"/>
      <c r="K518" s="351"/>
      <c r="L518" s="8"/>
      <c r="M518" s="8"/>
      <c r="N518" s="8"/>
      <c r="O518" s="376"/>
      <c r="P518" s="64"/>
      <c r="T518"/>
      <c r="U518"/>
      <c r="V518"/>
      <c r="W518" s="65"/>
      <c r="X518" s="64"/>
      <c r="Y518" s="64"/>
    </row>
    <row r="519" spans="1:25" ht="15.75">
      <c r="A519" s="397" t="s">
        <v>1539</v>
      </c>
      <c r="B519" s="6"/>
      <c r="C519" s="6"/>
      <c r="D519" s="236"/>
      <c r="E519" s="7"/>
      <c r="F519" s="7"/>
      <c r="G519" s="351"/>
      <c r="H519" s="351"/>
      <c r="I519" s="351"/>
      <c r="J519" s="351"/>
      <c r="K519" s="351"/>
      <c r="L519" s="8"/>
      <c r="M519" s="8"/>
      <c r="N519" s="8"/>
      <c r="O519" s="376"/>
      <c r="P519" s="64"/>
      <c r="T519"/>
      <c r="U519"/>
      <c r="V519"/>
      <c r="W519" s="65"/>
      <c r="X519" s="64"/>
      <c r="Y519" s="64"/>
    </row>
    <row r="520" spans="1:25" ht="15.75">
      <c r="A520" s="397" t="s">
        <v>1540</v>
      </c>
      <c r="B520" s="6"/>
      <c r="C520" s="6"/>
      <c r="D520" s="236"/>
      <c r="E520" s="7"/>
      <c r="F520" s="7"/>
      <c r="G520" s="351"/>
      <c r="H520" s="351"/>
      <c r="I520" s="351"/>
      <c r="J520" s="351"/>
      <c r="K520" s="351"/>
      <c r="L520" s="50"/>
      <c r="M520" s="50"/>
      <c r="N520" s="8"/>
      <c r="O520" s="376"/>
      <c r="P520" s="64"/>
      <c r="T520"/>
      <c r="U520"/>
      <c r="V520"/>
      <c r="W520" s="65"/>
      <c r="X520" s="64"/>
      <c r="Y520" s="64"/>
    </row>
    <row r="521" spans="1:25" ht="15.75">
      <c r="A521" s="397" t="s">
        <v>1541</v>
      </c>
      <c r="B521" s="6"/>
      <c r="C521" s="6"/>
      <c r="D521" s="236"/>
      <c r="E521" s="7"/>
      <c r="F521" s="7"/>
      <c r="G521" s="351"/>
      <c r="H521" s="351"/>
      <c r="I521" s="351"/>
      <c r="J521" s="351"/>
      <c r="K521" s="351"/>
      <c r="L521" s="8"/>
      <c r="M521" s="8"/>
      <c r="N521" s="8"/>
      <c r="O521" s="376"/>
      <c r="P521" s="64"/>
      <c r="T521"/>
      <c r="U521"/>
      <c r="V521"/>
      <c r="W521" s="65"/>
      <c r="X521" s="64"/>
      <c r="Y521" s="64"/>
    </row>
    <row r="522" spans="1:25" ht="15.75">
      <c r="A522" s="397" t="s">
        <v>1542</v>
      </c>
      <c r="B522" s="6"/>
      <c r="C522" s="6"/>
      <c r="D522" s="236"/>
      <c r="E522" s="7"/>
      <c r="F522" s="7"/>
      <c r="G522" s="351"/>
      <c r="H522" s="351"/>
      <c r="I522" s="351"/>
      <c r="J522" s="351"/>
      <c r="K522" s="351"/>
      <c r="L522" s="8"/>
      <c r="M522" s="8"/>
      <c r="N522" s="8"/>
      <c r="O522" s="376"/>
      <c r="P522" s="64"/>
      <c r="T522"/>
      <c r="U522"/>
      <c r="V522"/>
      <c r="W522" s="65"/>
      <c r="X522" s="64"/>
      <c r="Y522" s="64"/>
    </row>
    <row r="523" spans="1:25" ht="15.75">
      <c r="A523" s="397" t="s">
        <v>1543</v>
      </c>
      <c r="B523" s="6"/>
      <c r="C523" s="6"/>
      <c r="D523" s="236"/>
      <c r="E523" s="7"/>
      <c r="F523" s="7"/>
      <c r="G523" s="351"/>
      <c r="H523" s="351"/>
      <c r="I523" s="351"/>
      <c r="J523" s="351"/>
      <c r="K523" s="351"/>
      <c r="L523" s="8"/>
      <c r="M523" s="8"/>
      <c r="N523" s="8"/>
      <c r="O523" s="376"/>
      <c r="P523" s="64"/>
      <c r="T523"/>
      <c r="U523"/>
      <c r="V523"/>
      <c r="W523" s="65"/>
      <c r="X523" s="64"/>
      <c r="Y523" s="64"/>
    </row>
    <row r="524" spans="1:25" ht="15.75">
      <c r="A524" s="391" t="s">
        <v>1544</v>
      </c>
      <c r="B524" s="6"/>
      <c r="C524" s="6"/>
      <c r="D524" s="236"/>
      <c r="E524" s="7"/>
      <c r="F524" s="7"/>
      <c r="G524" s="351"/>
      <c r="H524" s="351"/>
      <c r="I524" s="351"/>
      <c r="J524" s="351"/>
      <c r="K524" s="351"/>
      <c r="L524" s="8"/>
      <c r="M524" s="8"/>
      <c r="N524" s="8"/>
      <c r="O524" s="376"/>
      <c r="P524" s="64"/>
      <c r="T524"/>
      <c r="U524"/>
      <c r="V524"/>
      <c r="W524" s="65"/>
      <c r="X524" s="64"/>
      <c r="Y524" s="64"/>
    </row>
    <row r="525" spans="1:25" ht="15.75">
      <c r="A525" s="391" t="s">
        <v>1545</v>
      </c>
      <c r="B525" s="6"/>
      <c r="C525" s="6"/>
      <c r="D525" s="236"/>
      <c r="E525" s="7"/>
      <c r="F525" s="7"/>
      <c r="G525" s="351"/>
      <c r="H525" s="351"/>
      <c r="I525" s="351"/>
      <c r="J525" s="351"/>
      <c r="K525" s="351"/>
      <c r="L525" s="8"/>
      <c r="M525" s="8"/>
      <c r="N525" s="8"/>
      <c r="O525" s="376"/>
      <c r="P525" s="64"/>
      <c r="T525"/>
      <c r="U525"/>
      <c r="V525"/>
      <c r="W525" s="65"/>
      <c r="X525" s="64"/>
      <c r="Y525" s="64"/>
    </row>
    <row r="526" spans="1:25" ht="15.75">
      <c r="A526" s="391" t="s">
        <v>1546</v>
      </c>
      <c r="B526" s="6"/>
      <c r="C526" s="6"/>
      <c r="D526" s="236"/>
      <c r="E526" s="7"/>
      <c r="F526" s="7"/>
      <c r="G526" s="351"/>
      <c r="H526" s="351"/>
      <c r="I526" s="351"/>
      <c r="J526" s="351"/>
      <c r="K526" s="351"/>
      <c r="L526" s="50"/>
      <c r="M526" s="50"/>
      <c r="N526" s="8"/>
      <c r="O526" s="376"/>
      <c r="P526" s="64"/>
      <c r="T526"/>
      <c r="U526"/>
      <c r="V526"/>
      <c r="W526" s="65"/>
      <c r="X526" s="64"/>
      <c r="Y526" s="64"/>
    </row>
    <row r="527" spans="1:25" ht="15.75">
      <c r="A527" s="397" t="s">
        <v>1547</v>
      </c>
      <c r="B527" s="6"/>
      <c r="C527" s="6"/>
      <c r="D527" s="236"/>
      <c r="E527" s="7"/>
      <c r="F527" s="7"/>
      <c r="G527" s="351"/>
      <c r="H527" s="351"/>
      <c r="I527" s="351"/>
      <c r="J527" s="351"/>
      <c r="K527" s="351"/>
      <c r="L527" s="8"/>
      <c r="M527" s="8"/>
      <c r="N527" s="8"/>
      <c r="O527" s="376"/>
      <c r="P527" s="64"/>
      <c r="T527"/>
      <c r="U527"/>
      <c r="V527"/>
      <c r="W527" s="65"/>
      <c r="X527" s="64"/>
      <c r="Y527" s="64"/>
    </row>
    <row r="528" spans="1:25" ht="15.75">
      <c r="A528" s="400" t="s">
        <v>1548</v>
      </c>
      <c r="B528" s="6"/>
      <c r="C528" s="6"/>
      <c r="D528" s="236"/>
      <c r="E528" s="7"/>
      <c r="F528" s="7"/>
      <c r="G528" s="351"/>
      <c r="H528" s="351"/>
      <c r="I528" s="351"/>
      <c r="J528" s="351"/>
      <c r="K528" s="351"/>
      <c r="L528" s="8"/>
      <c r="M528" s="8"/>
      <c r="N528" s="8"/>
      <c r="O528" s="376"/>
      <c r="P528" s="64"/>
      <c r="T528"/>
      <c r="U528"/>
      <c r="V528"/>
      <c r="W528" s="65"/>
      <c r="X528" s="64"/>
      <c r="Y528" s="64"/>
    </row>
    <row r="529" spans="1:25" ht="15.75">
      <c r="A529" s="391" t="s">
        <v>1548</v>
      </c>
      <c r="B529" s="6"/>
      <c r="C529" s="6"/>
      <c r="D529" s="236"/>
      <c r="E529" s="7"/>
      <c r="F529" s="7"/>
      <c r="G529" s="351"/>
      <c r="H529" s="351"/>
      <c r="I529" s="351"/>
      <c r="J529" s="351"/>
      <c r="K529" s="351"/>
      <c r="L529" s="8"/>
      <c r="M529" s="8"/>
      <c r="N529" s="8"/>
      <c r="O529" s="376"/>
      <c r="P529" s="64"/>
      <c r="T529"/>
      <c r="U529"/>
      <c r="V529"/>
      <c r="W529" s="65"/>
      <c r="X529" s="64"/>
      <c r="Y529" s="64"/>
    </row>
    <row r="530" spans="1:25" ht="15.75">
      <c r="A530" s="391" t="s">
        <v>1549</v>
      </c>
      <c r="B530" s="6"/>
      <c r="C530" s="6"/>
      <c r="D530" s="236"/>
      <c r="E530" s="7"/>
      <c r="F530" s="7"/>
      <c r="G530" s="351"/>
      <c r="H530" s="351"/>
      <c r="I530" s="351"/>
      <c r="J530" s="351"/>
      <c r="K530" s="351"/>
      <c r="L530" s="8"/>
      <c r="M530" s="8"/>
      <c r="N530" s="8"/>
      <c r="O530" s="376"/>
      <c r="P530" s="64"/>
      <c r="T530"/>
      <c r="U530"/>
      <c r="V530"/>
      <c r="W530" s="65"/>
      <c r="X530" s="64"/>
      <c r="Y530" s="64"/>
    </row>
    <row r="531" spans="1:25" ht="15.75">
      <c r="A531" s="391" t="s">
        <v>1550</v>
      </c>
      <c r="B531" s="6"/>
      <c r="C531" s="6"/>
      <c r="D531" s="236"/>
      <c r="E531" s="7"/>
      <c r="F531" s="7"/>
      <c r="G531" s="351"/>
      <c r="H531" s="351"/>
      <c r="I531" s="351"/>
      <c r="J531" s="351"/>
      <c r="K531" s="351"/>
      <c r="L531" s="8"/>
      <c r="M531" s="8"/>
      <c r="N531" s="8"/>
      <c r="O531" s="376"/>
      <c r="P531" s="64"/>
      <c r="T531"/>
      <c r="U531"/>
      <c r="V531"/>
      <c r="W531" s="65"/>
      <c r="X531" s="64"/>
      <c r="Y531" s="64"/>
    </row>
    <row r="532" spans="1:25" ht="15.75">
      <c r="A532" s="410" t="s">
        <v>1551</v>
      </c>
      <c r="B532" s="6"/>
      <c r="C532" s="6"/>
      <c r="D532" s="236"/>
      <c r="E532" s="7"/>
      <c r="F532" s="7"/>
      <c r="G532" s="351"/>
      <c r="H532" s="351"/>
      <c r="I532" s="351"/>
      <c r="J532" s="351"/>
      <c r="K532" s="351"/>
      <c r="L532" s="50"/>
      <c r="M532" s="50"/>
      <c r="N532" s="8"/>
      <c r="O532" s="376"/>
      <c r="P532" s="64"/>
      <c r="T532"/>
      <c r="U532"/>
      <c r="V532"/>
      <c r="W532" s="65"/>
      <c r="X532" s="64"/>
      <c r="Y532" s="64"/>
    </row>
    <row r="533" spans="1:25" ht="15.75">
      <c r="A533" s="391" t="s">
        <v>1551</v>
      </c>
      <c r="B533" s="6"/>
      <c r="C533" s="6"/>
      <c r="D533" s="236"/>
      <c r="E533" s="7"/>
      <c r="F533" s="7"/>
      <c r="G533" s="351"/>
      <c r="H533" s="351"/>
      <c r="I533" s="351"/>
      <c r="J533" s="351"/>
      <c r="K533" s="351"/>
      <c r="L533" s="8"/>
      <c r="M533" s="8"/>
      <c r="N533" s="8"/>
      <c r="O533" s="376"/>
      <c r="P533" s="64"/>
      <c r="T533"/>
      <c r="U533"/>
      <c r="V533"/>
      <c r="W533" s="65"/>
      <c r="X533" s="64"/>
      <c r="Y533" s="64"/>
    </row>
    <row r="534" spans="1:25" ht="15.75">
      <c r="A534" s="391" t="s">
        <v>1552</v>
      </c>
      <c r="B534" s="6"/>
      <c r="C534" s="6"/>
      <c r="D534" s="236"/>
      <c r="E534" s="7"/>
      <c r="F534" s="7"/>
      <c r="G534" s="351"/>
      <c r="H534" s="351"/>
      <c r="I534" s="351"/>
      <c r="J534" s="351"/>
      <c r="K534" s="351"/>
      <c r="L534" s="8"/>
      <c r="M534" s="8"/>
      <c r="N534" s="8"/>
      <c r="O534" s="376"/>
      <c r="P534" s="64"/>
      <c r="T534"/>
      <c r="U534"/>
      <c r="V534"/>
      <c r="W534" s="65"/>
      <c r="X534" s="64"/>
      <c r="Y534" s="64"/>
    </row>
    <row r="535" spans="1:25" ht="15.75">
      <c r="A535" s="397" t="s">
        <v>1553</v>
      </c>
      <c r="B535" s="6"/>
      <c r="C535" s="6"/>
      <c r="D535" s="236"/>
      <c r="E535" s="7"/>
      <c r="F535" s="7"/>
      <c r="G535" s="351"/>
      <c r="H535" s="351"/>
      <c r="I535" s="351"/>
      <c r="J535" s="351"/>
      <c r="K535" s="351"/>
      <c r="L535" s="8"/>
      <c r="M535" s="8"/>
      <c r="N535" s="8"/>
      <c r="O535" s="376"/>
      <c r="P535" s="64"/>
      <c r="T535"/>
      <c r="U535"/>
      <c r="V535"/>
      <c r="W535" s="65"/>
      <c r="X535" s="64"/>
      <c r="Y535" s="64"/>
    </row>
    <row r="536" spans="1:25" ht="15.75">
      <c r="A536" s="397" t="s">
        <v>1554</v>
      </c>
      <c r="B536" s="6"/>
      <c r="C536" s="6"/>
      <c r="D536" s="236"/>
      <c r="E536" s="7"/>
      <c r="F536" s="7"/>
      <c r="G536" s="351"/>
      <c r="H536" s="351"/>
      <c r="I536" s="351"/>
      <c r="J536" s="351"/>
      <c r="K536" s="351"/>
      <c r="L536" s="8"/>
      <c r="M536" s="8"/>
      <c r="N536" s="8"/>
      <c r="O536" s="376"/>
      <c r="P536" s="64"/>
      <c r="T536"/>
      <c r="U536"/>
      <c r="V536"/>
      <c r="W536" s="65"/>
      <c r="X536" s="64"/>
      <c r="Y536" s="64"/>
    </row>
    <row r="537" spans="1:25" ht="15.75">
      <c r="A537" s="397" t="s">
        <v>1555</v>
      </c>
      <c r="B537" s="6"/>
      <c r="C537" s="6"/>
      <c r="D537" s="236"/>
      <c r="E537" s="7"/>
      <c r="F537" s="7"/>
      <c r="G537" s="351"/>
      <c r="H537" s="351"/>
      <c r="I537" s="351"/>
      <c r="J537" s="351"/>
      <c r="K537" s="351"/>
      <c r="L537" s="8"/>
      <c r="M537" s="8"/>
      <c r="N537" s="8"/>
      <c r="O537" s="376"/>
      <c r="P537" s="64"/>
      <c r="T537"/>
      <c r="U537"/>
      <c r="V537"/>
      <c r="W537" s="65"/>
      <c r="X537" s="64"/>
      <c r="Y537" s="64"/>
    </row>
    <row r="538" spans="1:25" ht="15.75">
      <c r="A538" s="410" t="s">
        <v>1556</v>
      </c>
      <c r="B538" s="6"/>
      <c r="C538" s="6"/>
      <c r="D538" s="236"/>
      <c r="E538" s="7"/>
      <c r="F538" s="7"/>
      <c r="G538" s="351"/>
      <c r="H538" s="351"/>
      <c r="I538" s="351"/>
      <c r="J538" s="351"/>
      <c r="K538" s="351"/>
      <c r="L538" s="50"/>
      <c r="M538" s="50"/>
      <c r="N538" s="8"/>
      <c r="O538" s="376"/>
      <c r="P538" s="64"/>
      <c r="T538"/>
      <c r="U538"/>
      <c r="V538"/>
      <c r="W538" s="65"/>
      <c r="X538" s="64"/>
      <c r="Y538" s="64"/>
    </row>
    <row r="539" spans="1:25" ht="15.75">
      <c r="A539" s="391" t="s">
        <v>1557</v>
      </c>
      <c r="B539" s="6"/>
      <c r="C539" s="6"/>
      <c r="D539" s="236"/>
      <c r="E539" s="7"/>
      <c r="F539" s="7"/>
      <c r="G539" s="351"/>
      <c r="H539" s="351"/>
      <c r="I539" s="351"/>
      <c r="J539" s="351"/>
      <c r="K539" s="351"/>
      <c r="L539" s="8"/>
      <c r="M539" s="8"/>
      <c r="N539" s="8"/>
      <c r="O539" s="376"/>
      <c r="P539" s="64"/>
      <c r="T539"/>
      <c r="U539"/>
      <c r="V539"/>
      <c r="W539" s="65"/>
      <c r="X539" s="64"/>
      <c r="Y539" s="64"/>
    </row>
    <row r="540" spans="1:25" ht="15.75">
      <c r="A540" s="397" t="s">
        <v>1558</v>
      </c>
      <c r="B540" s="6"/>
      <c r="C540" s="6"/>
      <c r="D540" s="236"/>
      <c r="E540" s="7"/>
      <c r="F540" s="7"/>
      <c r="G540" s="351"/>
      <c r="H540" s="351"/>
      <c r="I540" s="351"/>
      <c r="J540" s="351"/>
      <c r="K540" s="351"/>
      <c r="L540" s="8"/>
      <c r="M540" s="8"/>
      <c r="N540" s="8"/>
      <c r="O540" s="376"/>
      <c r="P540" s="64"/>
      <c r="T540"/>
      <c r="U540"/>
      <c r="V540"/>
      <c r="W540" s="65"/>
      <c r="X540" s="64"/>
      <c r="Y540" s="64"/>
    </row>
    <row r="541" spans="1:25" ht="15.75">
      <c r="A541" s="397" t="s">
        <v>1559</v>
      </c>
      <c r="B541" s="6"/>
      <c r="C541" s="6"/>
      <c r="D541" s="236"/>
      <c r="E541" s="7"/>
      <c r="F541" s="7"/>
      <c r="G541" s="351"/>
      <c r="H541" s="351"/>
      <c r="I541" s="351"/>
      <c r="J541" s="351"/>
      <c r="K541" s="351"/>
      <c r="L541" s="8"/>
      <c r="M541" s="8"/>
      <c r="N541" s="8"/>
      <c r="O541" s="376"/>
      <c r="P541" s="64"/>
      <c r="T541"/>
      <c r="U541"/>
      <c r="V541"/>
      <c r="W541" s="65"/>
      <c r="X541" s="64"/>
      <c r="Y541" s="64"/>
    </row>
    <row r="542" spans="1:25" ht="15.75">
      <c r="A542" s="397" t="s">
        <v>1560</v>
      </c>
      <c r="B542" s="6"/>
      <c r="C542" s="6"/>
      <c r="D542" s="236"/>
      <c r="E542" s="7"/>
      <c r="F542" s="7"/>
      <c r="G542" s="351"/>
      <c r="H542" s="351"/>
      <c r="I542" s="351"/>
      <c r="J542" s="351"/>
      <c r="K542" s="351"/>
      <c r="L542" s="8"/>
      <c r="M542" s="8"/>
      <c r="N542" s="8"/>
      <c r="O542" s="376"/>
      <c r="P542" s="64"/>
      <c r="T542"/>
      <c r="U542"/>
      <c r="V542"/>
      <c r="W542" s="65"/>
      <c r="X542" s="64"/>
      <c r="Y542" s="64"/>
    </row>
    <row r="543" spans="1:25" ht="15.75">
      <c r="A543" s="397" t="s">
        <v>1561</v>
      </c>
      <c r="B543" s="6"/>
      <c r="C543" s="6"/>
      <c r="D543" s="236"/>
      <c r="E543" s="7"/>
      <c r="F543" s="7"/>
      <c r="G543" s="351"/>
      <c r="H543" s="351"/>
      <c r="I543" s="351"/>
      <c r="J543" s="351"/>
      <c r="K543" s="351"/>
      <c r="L543" s="8"/>
      <c r="M543" s="8"/>
      <c r="N543" s="8"/>
      <c r="O543" s="376"/>
      <c r="P543" s="64"/>
      <c r="T543"/>
      <c r="U543"/>
      <c r="V543"/>
      <c r="W543" s="65"/>
      <c r="X543" s="64"/>
      <c r="Y543" s="64"/>
    </row>
    <row r="544" spans="1:25" ht="15.75">
      <c r="A544" s="410" t="s">
        <v>1562</v>
      </c>
      <c r="B544" s="6"/>
      <c r="C544" s="6"/>
      <c r="D544" s="236"/>
      <c r="E544" s="7"/>
      <c r="F544" s="7"/>
      <c r="G544" s="351"/>
      <c r="H544" s="351"/>
      <c r="I544" s="351"/>
      <c r="J544" s="351"/>
      <c r="K544" s="351"/>
      <c r="L544" s="50"/>
      <c r="M544" s="50"/>
      <c r="N544" s="8"/>
      <c r="O544" s="376"/>
      <c r="P544" s="64"/>
      <c r="T544"/>
      <c r="U544"/>
      <c r="V544"/>
      <c r="W544" s="65"/>
      <c r="X544" s="64"/>
      <c r="Y544" s="64"/>
    </row>
    <row r="545" spans="1:25" ht="15.75">
      <c r="A545" s="391" t="s">
        <v>1563</v>
      </c>
      <c r="B545" s="6"/>
      <c r="C545" s="6"/>
      <c r="D545" s="236"/>
      <c r="E545" s="7"/>
      <c r="F545" s="7"/>
      <c r="G545" s="351"/>
      <c r="H545" s="351"/>
      <c r="I545" s="351"/>
      <c r="J545" s="351"/>
      <c r="K545" s="351"/>
      <c r="L545" s="8"/>
      <c r="M545" s="8"/>
      <c r="N545" s="8"/>
      <c r="O545" s="376"/>
      <c r="P545" s="64"/>
      <c r="T545"/>
      <c r="U545"/>
      <c r="V545"/>
      <c r="W545" s="65"/>
      <c r="X545" s="64"/>
      <c r="Y545" s="64"/>
    </row>
    <row r="546" spans="1:25" ht="15.75">
      <c r="A546" s="391" t="s">
        <v>1564</v>
      </c>
      <c r="B546" s="6"/>
      <c r="C546" s="6"/>
      <c r="D546" s="236"/>
      <c r="E546" s="7"/>
      <c r="F546" s="7"/>
      <c r="G546" s="351"/>
      <c r="H546" s="351"/>
      <c r="I546" s="351"/>
      <c r="J546" s="351"/>
      <c r="K546" s="351"/>
      <c r="L546" s="8"/>
      <c r="M546" s="8"/>
      <c r="N546" s="8"/>
      <c r="O546" s="376"/>
      <c r="P546" s="64"/>
      <c r="T546"/>
      <c r="U546"/>
      <c r="V546"/>
      <c r="W546" s="65"/>
      <c r="X546" s="64"/>
      <c r="Y546" s="64"/>
    </row>
    <row r="547" spans="1:25" ht="15.75">
      <c r="A547" s="410" t="s">
        <v>1565</v>
      </c>
      <c r="B547" s="6"/>
      <c r="C547" s="6"/>
      <c r="D547" s="236"/>
      <c r="E547" s="7"/>
      <c r="F547" s="7"/>
      <c r="G547" s="351"/>
      <c r="H547" s="351"/>
      <c r="I547" s="351"/>
      <c r="J547" s="351"/>
      <c r="K547" s="351"/>
      <c r="L547" s="8"/>
      <c r="M547" s="8"/>
      <c r="N547" s="8"/>
      <c r="O547" s="376"/>
      <c r="P547" s="64"/>
      <c r="T547"/>
      <c r="U547"/>
      <c r="V547"/>
      <c r="W547" s="65"/>
      <c r="X547" s="64"/>
      <c r="Y547" s="64"/>
    </row>
    <row r="548" spans="1:25" ht="15.75">
      <c r="A548" s="391" t="s">
        <v>1566</v>
      </c>
      <c r="B548" s="6"/>
      <c r="C548" s="6"/>
      <c r="D548" s="236"/>
      <c r="E548" s="7"/>
      <c r="F548" s="7"/>
      <c r="G548" s="351"/>
      <c r="H548" s="351"/>
      <c r="I548" s="351"/>
      <c r="J548" s="351"/>
      <c r="K548" s="351"/>
      <c r="L548" s="8"/>
      <c r="M548" s="8"/>
      <c r="N548" s="8"/>
      <c r="O548" s="376"/>
      <c r="P548" s="64"/>
      <c r="T548"/>
      <c r="U548"/>
      <c r="V548"/>
      <c r="W548" s="65"/>
      <c r="X548" s="64"/>
      <c r="Y548" s="64"/>
    </row>
    <row r="549" spans="1:25" ht="15.75">
      <c r="A549" s="410" t="s">
        <v>1567</v>
      </c>
      <c r="B549" s="6"/>
      <c r="C549" s="6"/>
      <c r="D549" s="236"/>
      <c r="E549" s="7"/>
      <c r="F549" s="7"/>
      <c r="G549" s="351"/>
      <c r="H549" s="351"/>
      <c r="I549" s="351"/>
      <c r="J549" s="351"/>
      <c r="K549" s="351"/>
      <c r="L549" s="8"/>
      <c r="M549" s="8"/>
      <c r="N549" s="8"/>
      <c r="O549" s="376"/>
      <c r="P549" s="64"/>
      <c r="T549"/>
      <c r="U549"/>
      <c r="V549"/>
      <c r="W549" s="65"/>
      <c r="X549" s="64"/>
      <c r="Y549" s="64"/>
    </row>
    <row r="550" spans="1:25" ht="15.75">
      <c r="A550" s="391" t="s">
        <v>1568</v>
      </c>
      <c r="B550" s="6"/>
      <c r="C550" s="6"/>
      <c r="D550" s="236"/>
      <c r="E550" s="7"/>
      <c r="F550" s="7"/>
      <c r="G550" s="351"/>
      <c r="H550" s="351"/>
      <c r="I550" s="351"/>
      <c r="J550" s="351"/>
      <c r="K550" s="351"/>
      <c r="L550" s="8"/>
      <c r="M550" s="8"/>
      <c r="N550" s="8"/>
      <c r="O550" s="376"/>
      <c r="P550" s="64"/>
      <c r="T550"/>
      <c r="U550"/>
      <c r="V550"/>
      <c r="W550" s="65"/>
      <c r="X550" s="64"/>
      <c r="Y550" s="64"/>
    </row>
    <row r="551" spans="1:25" ht="15.75">
      <c r="A551" s="391" t="s">
        <v>1569</v>
      </c>
      <c r="B551" s="6"/>
      <c r="C551" s="6"/>
      <c r="D551" s="236"/>
      <c r="E551" s="7"/>
      <c r="F551" s="7"/>
      <c r="G551" s="351"/>
      <c r="H551" s="351"/>
      <c r="I551" s="351"/>
      <c r="J551" s="351"/>
      <c r="K551" s="351"/>
      <c r="L551" s="50"/>
      <c r="M551" s="50"/>
      <c r="N551" s="8"/>
      <c r="O551" s="376"/>
      <c r="P551" s="64"/>
      <c r="T551"/>
      <c r="U551"/>
      <c r="V551"/>
      <c r="W551" s="65"/>
      <c r="X551" s="64"/>
      <c r="Y551" s="64"/>
    </row>
    <row r="552" spans="1:25" ht="16.5" thickBot="1">
      <c r="A552" s="391" t="s">
        <v>1570</v>
      </c>
      <c r="B552" s="6"/>
      <c r="C552" s="6"/>
      <c r="D552" s="236"/>
      <c r="E552" s="7"/>
      <c r="F552" s="7"/>
      <c r="G552" s="351"/>
      <c r="H552" s="351"/>
      <c r="I552" s="351"/>
      <c r="J552" s="351"/>
      <c r="K552" s="351"/>
      <c r="L552" s="8"/>
      <c r="M552" s="8"/>
      <c r="N552" s="8"/>
      <c r="O552" s="376"/>
      <c r="P552" s="64"/>
      <c r="T552"/>
      <c r="U552"/>
      <c r="V552"/>
      <c r="W552" s="65"/>
      <c r="X552" s="64"/>
      <c r="Y552" s="64"/>
    </row>
    <row r="553" spans="1:25" ht="161.25" customHeight="1" thickBot="1">
      <c r="A553" s="343" t="s">
        <v>656</v>
      </c>
      <c r="B553" s="442" t="s">
        <v>1054</v>
      </c>
      <c r="C553" s="443"/>
      <c r="D553" s="443"/>
      <c r="E553" s="443"/>
      <c r="F553" s="443"/>
      <c r="G553" s="443"/>
      <c r="H553" s="443"/>
      <c r="I553" s="443"/>
      <c r="J553" s="443"/>
      <c r="K553" s="443"/>
      <c r="L553" s="443"/>
      <c r="M553" s="443"/>
      <c r="N553" s="444"/>
      <c r="O553" s="376"/>
      <c r="P553" s="64"/>
      <c r="T553"/>
      <c r="U553"/>
      <c r="V553"/>
      <c r="W553" s="65"/>
      <c r="X553" s="64"/>
      <c r="Y553" s="64"/>
    </row>
    <row r="554" spans="1:25" ht="13.5" customHeight="1" thickBot="1">
      <c r="A554" s="371" t="s">
        <v>886</v>
      </c>
      <c r="B554" s="372" t="s">
        <v>433</v>
      </c>
      <c r="C554" s="372" t="s">
        <v>448</v>
      </c>
      <c r="D554" s="372"/>
      <c r="E554" s="372" t="s">
        <v>649</v>
      </c>
      <c r="F554" s="372" t="s">
        <v>650</v>
      </c>
      <c r="G554" s="373" t="s">
        <v>651</v>
      </c>
      <c r="H554" s="373" t="s">
        <v>652</v>
      </c>
      <c r="I554" s="373" t="s">
        <v>234</v>
      </c>
      <c r="J554" s="373" t="s">
        <v>653</v>
      </c>
      <c r="K554" s="374" t="s">
        <v>654</v>
      </c>
      <c r="L554" s="373" t="s">
        <v>295</v>
      </c>
      <c r="M554" s="373" t="s">
        <v>296</v>
      </c>
      <c r="N554" s="383" t="s">
        <v>943</v>
      </c>
      <c r="O554" s="376"/>
      <c r="P554" s="64"/>
      <c r="T554"/>
      <c r="U554"/>
      <c r="V554"/>
      <c r="W554" s="65"/>
      <c r="X554" s="64"/>
      <c r="Y554" s="64"/>
    </row>
    <row r="555" spans="1:25" ht="168" customHeight="1">
      <c r="A555" s="344" t="s">
        <v>1303</v>
      </c>
      <c r="B555" s="6">
        <v>1</v>
      </c>
      <c r="C555" s="6"/>
      <c r="D555" s="6"/>
      <c r="E555" s="6"/>
      <c r="F555" s="6"/>
      <c r="G555" s="350"/>
      <c r="H555" s="350"/>
      <c r="I555" s="350"/>
      <c r="J555" s="350"/>
      <c r="K555" s="350"/>
      <c r="L555" s="8"/>
      <c r="M555" s="8"/>
      <c r="N555" s="8"/>
      <c r="O555" s="376"/>
      <c r="P555" s="64"/>
      <c r="T555"/>
      <c r="U555"/>
      <c r="V555"/>
      <c r="W555" s="65"/>
      <c r="X555" s="64"/>
      <c r="Y555" s="64"/>
    </row>
    <row r="556" spans="1:25" ht="15" customHeight="1">
      <c r="A556" s="371" t="s">
        <v>886</v>
      </c>
      <c r="B556" s="372" t="s">
        <v>433</v>
      </c>
      <c r="C556" s="372" t="s">
        <v>448</v>
      </c>
      <c r="D556" s="372"/>
      <c r="E556" s="372" t="s">
        <v>649</v>
      </c>
      <c r="F556" s="372" t="s">
        <v>650</v>
      </c>
      <c r="G556" s="373" t="s">
        <v>651</v>
      </c>
      <c r="H556" s="373" t="s">
        <v>652</v>
      </c>
      <c r="I556" s="373" t="s">
        <v>234</v>
      </c>
      <c r="J556" s="373" t="s">
        <v>653</v>
      </c>
      <c r="K556" s="374" t="s">
        <v>654</v>
      </c>
      <c r="L556" s="373" t="s">
        <v>295</v>
      </c>
      <c r="M556" s="373" t="s">
        <v>296</v>
      </c>
      <c r="N556" s="383" t="s">
        <v>943</v>
      </c>
      <c r="O556" s="376"/>
      <c r="P556" s="64"/>
      <c r="T556"/>
      <c r="U556"/>
      <c r="V556"/>
      <c r="W556" s="65"/>
      <c r="X556" s="64"/>
      <c r="Y556" s="64"/>
    </row>
    <row r="557" spans="1:54" ht="12.75" customHeight="1">
      <c r="A557" s="207" t="s">
        <v>235</v>
      </c>
      <c r="B557" s="6"/>
      <c r="C557" s="6"/>
      <c r="D557" s="6"/>
      <c r="E557" s="6"/>
      <c r="F557" s="6"/>
      <c r="G557" s="350"/>
      <c r="H557" s="350"/>
      <c r="I557" s="350"/>
      <c r="J557" s="350"/>
      <c r="K557" s="350"/>
      <c r="L557" s="8"/>
      <c r="M557" s="8"/>
      <c r="N557" s="8"/>
      <c r="O557" s="376"/>
      <c r="P557"/>
      <c r="V557"/>
      <c r="W557"/>
      <c r="X557"/>
      <c r="Y557" s="204"/>
      <c r="AA557" s="63"/>
      <c r="AB557" s="210"/>
      <c r="AC557" s="205"/>
      <c r="AD557" s="206"/>
      <c r="AE557" s="206"/>
      <c r="AF557" s="206"/>
      <c r="AG557" s="206"/>
      <c r="AH557" s="61"/>
      <c r="AI557" s="61"/>
      <c r="AJ557" s="61"/>
      <c r="AK557" s="61"/>
      <c r="AL557" s="61"/>
      <c r="AM557" s="61"/>
      <c r="AN557" s="61"/>
      <c r="AO557" s="61"/>
      <c r="AP557" s="61"/>
      <c r="AQ557" s="61"/>
      <c r="AR557" s="61"/>
      <c r="AS557" s="61"/>
      <c r="AT557" s="61"/>
      <c r="AU557" s="61"/>
      <c r="AV557" s="61"/>
      <c r="AW557" s="61"/>
      <c r="AX557" s="61"/>
      <c r="AY557" s="61"/>
      <c r="AZ557" s="61"/>
      <c r="BA557" s="61"/>
      <c r="BB557" s="61"/>
    </row>
    <row r="558" spans="1:54" ht="13.5" customHeight="1" thickBot="1">
      <c r="A558" s="404" t="s">
        <v>986</v>
      </c>
      <c r="B558" s="6">
        <v>1</v>
      </c>
      <c r="C558" s="6"/>
      <c r="D558" s="6"/>
      <c r="E558" s="6"/>
      <c r="F558" s="6"/>
      <c r="G558" s="350"/>
      <c r="H558" s="350"/>
      <c r="I558" s="350"/>
      <c r="J558" s="350"/>
      <c r="K558" s="350"/>
      <c r="L558" s="8"/>
      <c r="M558" s="8"/>
      <c r="N558" s="8"/>
      <c r="O558" s="376"/>
      <c r="P558"/>
      <c r="V558"/>
      <c r="W558"/>
      <c r="X558"/>
      <c r="Y558" s="204"/>
      <c r="AA558" s="63"/>
      <c r="AB558" s="206"/>
      <c r="AC558" s="205"/>
      <c r="AD558" s="206"/>
      <c r="AE558" s="206"/>
      <c r="AF558" s="206"/>
      <c r="AG558" s="206"/>
      <c r="AH558" s="61"/>
      <c r="AI558" s="61"/>
      <c r="AJ558" s="61"/>
      <c r="AK558" s="61"/>
      <c r="AL558" s="61"/>
      <c r="AM558" s="61"/>
      <c r="AN558" s="61"/>
      <c r="AO558" s="61"/>
      <c r="AP558" s="61"/>
      <c r="AQ558" s="61"/>
      <c r="AR558" s="61"/>
      <c r="AS558" s="61"/>
      <c r="AT558" s="61"/>
      <c r="AU558" s="61"/>
      <c r="AV558" s="61"/>
      <c r="AW558" s="61"/>
      <c r="AX558" s="61"/>
      <c r="AY558" s="61"/>
      <c r="AZ558" s="61"/>
      <c r="BA558" s="61"/>
      <c r="BB558" s="61"/>
    </row>
    <row r="559" spans="1:54" ht="13.5" customHeight="1" thickBot="1">
      <c r="A559" s="405" t="s">
        <v>987</v>
      </c>
      <c r="B559" s="6">
        <v>1</v>
      </c>
      <c r="C559" s="6"/>
      <c r="D559" s="6"/>
      <c r="E559" s="6"/>
      <c r="F559" s="6"/>
      <c r="G559" s="350"/>
      <c r="H559" s="350"/>
      <c r="I559" s="350"/>
      <c r="J559" s="350"/>
      <c r="K559" s="350"/>
      <c r="L559" s="8"/>
      <c r="M559" s="8"/>
      <c r="N559" s="8"/>
      <c r="O559" s="376"/>
      <c r="P559"/>
      <c r="V559"/>
      <c r="W559"/>
      <c r="X559"/>
      <c r="Y559" s="204"/>
      <c r="AA559" s="63"/>
      <c r="AB559" s="206"/>
      <c r="AC559" s="205"/>
      <c r="AD559" s="206"/>
      <c r="AE559" s="206"/>
      <c r="AF559" s="206"/>
      <c r="AG559" s="206"/>
      <c r="AH559" s="61"/>
      <c r="AI559" s="61"/>
      <c r="AJ559" s="61"/>
      <c r="AK559" s="61"/>
      <c r="AL559" s="61"/>
      <c r="AM559" s="61"/>
      <c r="AN559" s="61"/>
      <c r="AO559" s="61"/>
      <c r="AP559" s="61"/>
      <c r="AQ559" s="61"/>
      <c r="AR559" s="61"/>
      <c r="AS559" s="61"/>
      <c r="AT559" s="61"/>
      <c r="AU559" s="61"/>
      <c r="AV559" s="61"/>
      <c r="AW559" s="61"/>
      <c r="AX559" s="61"/>
      <c r="AY559" s="61"/>
      <c r="AZ559" s="61"/>
      <c r="BA559" s="61"/>
      <c r="BB559" s="61"/>
    </row>
    <row r="560" spans="1:54" ht="13.5" customHeight="1" thickBot="1">
      <c r="A560" s="406" t="s">
        <v>988</v>
      </c>
      <c r="B560" s="6">
        <v>1</v>
      </c>
      <c r="C560" s="66"/>
      <c r="D560" s="6"/>
      <c r="E560" s="6"/>
      <c r="F560" s="6"/>
      <c r="G560" s="350"/>
      <c r="H560" s="350"/>
      <c r="I560" s="350"/>
      <c r="J560" s="350"/>
      <c r="K560" s="350"/>
      <c r="L560" s="8"/>
      <c r="M560" s="8"/>
      <c r="N560" s="8"/>
      <c r="O560" s="376"/>
      <c r="P560"/>
      <c r="V560"/>
      <c r="W560"/>
      <c r="X560"/>
      <c r="Y560" s="204"/>
      <c r="AA560" s="211"/>
      <c r="AB560" s="206"/>
      <c r="AC560" s="205"/>
      <c r="AD560" s="206"/>
      <c r="AE560" s="206"/>
      <c r="AF560" s="206"/>
      <c r="AG560" s="206"/>
      <c r="AH560" s="61"/>
      <c r="AI560" s="61"/>
      <c r="AJ560" s="61"/>
      <c r="AK560" s="61"/>
      <c r="AL560" s="61"/>
      <c r="AM560" s="61"/>
      <c r="AN560" s="61"/>
      <c r="AO560" s="61"/>
      <c r="AP560" s="61"/>
      <c r="AQ560" s="61"/>
      <c r="AR560" s="61"/>
      <c r="AS560" s="61"/>
      <c r="AT560" s="61"/>
      <c r="AU560" s="61"/>
      <c r="AV560" s="61"/>
      <c r="AW560" s="61"/>
      <c r="AX560" s="61"/>
      <c r="AY560" s="61"/>
      <c r="AZ560" s="61"/>
      <c r="BA560" s="61"/>
      <c r="BB560" s="61"/>
    </row>
    <row r="561" spans="1:54" ht="13.5" customHeight="1" thickBot="1">
      <c r="A561" s="406" t="s">
        <v>989</v>
      </c>
      <c r="B561" s="6">
        <v>1</v>
      </c>
      <c r="C561" s="66"/>
      <c r="D561" s="6"/>
      <c r="E561" s="6"/>
      <c r="F561" s="6"/>
      <c r="G561" s="350"/>
      <c r="H561" s="350"/>
      <c r="I561" s="350"/>
      <c r="J561" s="350"/>
      <c r="K561" s="350"/>
      <c r="L561" s="8"/>
      <c r="M561" s="8"/>
      <c r="N561" s="8"/>
      <c r="O561" s="376"/>
      <c r="P561"/>
      <c r="V561"/>
      <c r="W561"/>
      <c r="X561"/>
      <c r="Y561" s="204"/>
      <c r="AA561" s="63"/>
      <c r="AB561" s="205"/>
      <c r="AC561" s="205"/>
      <c r="AD561" s="205"/>
      <c r="AE561" s="205"/>
      <c r="AF561" s="205"/>
      <c r="AG561" s="206"/>
      <c r="AH561" s="61"/>
      <c r="AI561" s="61"/>
      <c r="AJ561" s="61"/>
      <c r="AK561" s="61"/>
      <c r="AL561" s="61"/>
      <c r="AM561" s="61"/>
      <c r="AN561" s="61"/>
      <c r="AO561" s="61"/>
      <c r="AP561" s="61"/>
      <c r="AQ561" s="61"/>
      <c r="AR561" s="61"/>
      <c r="AS561" s="61"/>
      <c r="AT561" s="61"/>
      <c r="AU561" s="61"/>
      <c r="AV561" s="61"/>
      <c r="AW561" s="61"/>
      <c r="AX561" s="61"/>
      <c r="AY561" s="61"/>
      <c r="AZ561" s="61"/>
      <c r="BA561" s="61"/>
      <c r="BB561" s="61"/>
    </row>
    <row r="562" spans="1:54" ht="13.5" customHeight="1" thickBot="1">
      <c r="A562" s="406" t="s">
        <v>990</v>
      </c>
      <c r="B562" s="6">
        <v>1</v>
      </c>
      <c r="C562" s="66"/>
      <c r="D562" s="6"/>
      <c r="E562" s="6"/>
      <c r="F562" s="6"/>
      <c r="G562" s="350"/>
      <c r="H562" s="350"/>
      <c r="I562" s="350"/>
      <c r="J562" s="350"/>
      <c r="K562" s="350"/>
      <c r="L562" s="8"/>
      <c r="M562" s="8"/>
      <c r="N562" s="8"/>
      <c r="O562" s="376"/>
      <c r="P562"/>
      <c r="V562"/>
      <c r="W562"/>
      <c r="X562"/>
      <c r="Y562" s="204"/>
      <c r="AA562" s="63"/>
      <c r="AB562" s="208"/>
      <c r="AC562" s="205"/>
      <c r="AD562" s="205"/>
      <c r="AE562" s="205"/>
      <c r="AF562" s="205"/>
      <c r="AG562" s="206"/>
      <c r="AH562" s="61"/>
      <c r="AI562" s="61"/>
      <c r="AJ562" s="61"/>
      <c r="AK562" s="61"/>
      <c r="AL562" s="61"/>
      <c r="AM562" s="61"/>
      <c r="AN562" s="61"/>
      <c r="AO562" s="61"/>
      <c r="AP562" s="61"/>
      <c r="AQ562" s="61"/>
      <c r="AR562" s="61"/>
      <c r="AS562" s="61"/>
      <c r="AT562" s="61"/>
      <c r="AU562" s="61"/>
      <c r="AV562" s="61"/>
      <c r="AW562" s="61"/>
      <c r="AX562" s="61"/>
      <c r="AY562" s="61"/>
      <c r="AZ562" s="61"/>
      <c r="BA562" s="61"/>
      <c r="BB562" s="61"/>
    </row>
    <row r="563" spans="1:54" ht="13.5" customHeight="1" thickBot="1">
      <c r="A563" s="406" t="s">
        <v>991</v>
      </c>
      <c r="B563" s="6">
        <v>1</v>
      </c>
      <c r="C563" s="66"/>
      <c r="D563" s="6"/>
      <c r="E563" s="6"/>
      <c r="F563" s="6"/>
      <c r="G563" s="350"/>
      <c r="H563" s="350"/>
      <c r="I563" s="350"/>
      <c r="J563" s="350"/>
      <c r="K563" s="350"/>
      <c r="L563" s="8"/>
      <c r="M563" s="8"/>
      <c r="N563" s="8"/>
      <c r="O563" s="376"/>
      <c r="P563"/>
      <c r="V563"/>
      <c r="W563"/>
      <c r="X563"/>
      <c r="Y563" s="204"/>
      <c r="AA563" s="63"/>
      <c r="AB563" s="209"/>
      <c r="AC563" s="205"/>
      <c r="AD563" s="205"/>
      <c r="AE563" s="205"/>
      <c r="AF563" s="205"/>
      <c r="AG563" s="206"/>
      <c r="AH563" s="61"/>
      <c r="AI563" s="61"/>
      <c r="AJ563" s="61"/>
      <c r="AK563" s="61"/>
      <c r="AL563" s="61"/>
      <c r="AM563" s="61"/>
      <c r="AN563" s="61"/>
      <c r="AO563" s="61"/>
      <c r="AP563" s="61"/>
      <c r="AQ563" s="61"/>
      <c r="AR563" s="61"/>
      <c r="AS563" s="61"/>
      <c r="AT563" s="61"/>
      <c r="AU563" s="61"/>
      <c r="AV563" s="61"/>
      <c r="AW563" s="61"/>
      <c r="AX563" s="61"/>
      <c r="AY563" s="61"/>
      <c r="AZ563" s="61"/>
      <c r="BA563" s="61"/>
      <c r="BB563" s="61"/>
    </row>
    <row r="564" spans="1:54" ht="13.5" customHeight="1" thickBot="1">
      <c r="A564" s="406" t="s">
        <v>992</v>
      </c>
      <c r="B564" s="6">
        <v>1</v>
      </c>
      <c r="C564" s="66"/>
      <c r="D564" s="6"/>
      <c r="E564" s="6"/>
      <c r="F564" s="6"/>
      <c r="G564" s="350"/>
      <c r="H564" s="350"/>
      <c r="I564" s="350"/>
      <c r="J564" s="350"/>
      <c r="K564" s="350"/>
      <c r="L564" s="8"/>
      <c r="M564" s="8"/>
      <c r="N564" s="8"/>
      <c r="O564" s="376"/>
      <c r="P564"/>
      <c r="V564"/>
      <c r="W564"/>
      <c r="X564"/>
      <c r="Y564" s="204"/>
      <c r="AA564" s="63"/>
      <c r="AB564" s="209"/>
      <c r="AC564" s="205"/>
      <c r="AD564" s="206"/>
      <c r="AE564" s="206"/>
      <c r="AF564" s="206"/>
      <c r="AG564" s="206"/>
      <c r="AH564" s="61"/>
      <c r="AI564" s="61"/>
      <c r="AJ564" s="61"/>
      <c r="AK564" s="61"/>
      <c r="AL564" s="61"/>
      <c r="AM564" s="61"/>
      <c r="AN564" s="61"/>
      <c r="AO564" s="61"/>
      <c r="AP564" s="61"/>
      <c r="AQ564" s="61"/>
      <c r="AR564" s="61"/>
      <c r="AS564" s="61"/>
      <c r="AT564" s="61"/>
      <c r="AU564" s="61"/>
      <c r="AV564" s="61"/>
      <c r="AW564" s="61"/>
      <c r="AX564" s="61"/>
      <c r="AY564" s="61"/>
      <c r="AZ564" s="61"/>
      <c r="BA564" s="61"/>
      <c r="BB564" s="61"/>
    </row>
    <row r="565" spans="1:54" ht="13.5" customHeight="1" thickBot="1">
      <c r="A565" s="406" t="s">
        <v>993</v>
      </c>
      <c r="B565" s="6">
        <v>1</v>
      </c>
      <c r="C565" s="66"/>
      <c r="D565" s="6"/>
      <c r="E565" s="6"/>
      <c r="F565" s="6"/>
      <c r="G565" s="350"/>
      <c r="H565" s="350"/>
      <c r="I565" s="350"/>
      <c r="J565" s="350"/>
      <c r="K565" s="350"/>
      <c r="L565" s="8"/>
      <c r="M565" s="8"/>
      <c r="N565" s="8"/>
      <c r="O565" s="376"/>
      <c r="P565"/>
      <c r="V565"/>
      <c r="W565"/>
      <c r="X565"/>
      <c r="Y565" s="204"/>
      <c r="AA565" s="63"/>
      <c r="AB565" s="209"/>
      <c r="AC565" s="205"/>
      <c r="AD565" s="206"/>
      <c r="AE565" s="206"/>
      <c r="AF565" s="206"/>
      <c r="AG565" s="206"/>
      <c r="AH565" s="61"/>
      <c r="AI565" s="61"/>
      <c r="AJ565" s="61"/>
      <c r="AK565" s="61"/>
      <c r="AL565" s="61"/>
      <c r="AM565" s="61"/>
      <c r="AN565" s="61"/>
      <c r="AO565" s="61"/>
      <c r="AP565" s="61"/>
      <c r="AQ565" s="61"/>
      <c r="AR565" s="61"/>
      <c r="AS565" s="61"/>
      <c r="AT565" s="61"/>
      <c r="AU565" s="61"/>
      <c r="AV565" s="61"/>
      <c r="AW565" s="61"/>
      <c r="AX565" s="61"/>
      <c r="AY565" s="61"/>
      <c r="AZ565" s="61"/>
      <c r="BA565" s="61"/>
      <c r="BB565" s="61"/>
    </row>
    <row r="566" spans="1:54" ht="13.5" customHeight="1" thickBot="1">
      <c r="A566" s="406" t="s">
        <v>994</v>
      </c>
      <c r="B566" s="6">
        <v>1</v>
      </c>
      <c r="C566" s="66"/>
      <c r="D566" s="6"/>
      <c r="E566" s="6"/>
      <c r="F566" s="6"/>
      <c r="G566" s="350"/>
      <c r="H566" s="350"/>
      <c r="I566" s="350"/>
      <c r="J566" s="350"/>
      <c r="K566" s="350"/>
      <c r="L566" s="8"/>
      <c r="M566" s="8"/>
      <c r="N566" s="8"/>
      <c r="O566" s="376"/>
      <c r="P566"/>
      <c r="V566"/>
      <c r="W566"/>
      <c r="X566"/>
      <c r="Y566" s="204"/>
      <c r="AA566" s="63"/>
      <c r="AB566" s="209"/>
      <c r="AC566" s="205"/>
      <c r="AD566" s="206"/>
      <c r="AE566" s="206"/>
      <c r="AF566" s="206"/>
      <c r="AG566" s="206"/>
      <c r="AH566" s="61"/>
      <c r="AI566" s="61"/>
      <c r="AJ566" s="61"/>
      <c r="AK566" s="61"/>
      <c r="AL566" s="61"/>
      <c r="AM566" s="61"/>
      <c r="AN566" s="61"/>
      <c r="AO566" s="61"/>
      <c r="AP566" s="61"/>
      <c r="AQ566" s="61"/>
      <c r="AR566" s="61"/>
      <c r="AS566" s="61"/>
      <c r="AT566" s="61"/>
      <c r="AU566" s="61"/>
      <c r="AV566" s="61"/>
      <c r="AW566" s="61"/>
      <c r="AX566" s="61"/>
      <c r="AY566" s="61"/>
      <c r="AZ566" s="61"/>
      <c r="BA566" s="61"/>
      <c r="BB566" s="61"/>
    </row>
    <row r="567" spans="1:54" ht="13.5" customHeight="1" thickBot="1">
      <c r="A567" s="406" t="s">
        <v>995</v>
      </c>
      <c r="B567" s="6">
        <v>1</v>
      </c>
      <c r="C567" s="66"/>
      <c r="D567" s="6"/>
      <c r="E567" s="6"/>
      <c r="F567" s="6"/>
      <c r="G567" s="350"/>
      <c r="H567" s="350"/>
      <c r="I567" s="350"/>
      <c r="J567" s="350"/>
      <c r="K567" s="350"/>
      <c r="L567" s="8"/>
      <c r="M567" s="8"/>
      <c r="N567" s="8"/>
      <c r="O567" s="376"/>
      <c r="P567"/>
      <c r="V567"/>
      <c r="W567"/>
      <c r="X567"/>
      <c r="Y567" s="204"/>
      <c r="AA567" s="63"/>
      <c r="AB567" s="205"/>
      <c r="AC567" s="205"/>
      <c r="AD567" s="205"/>
      <c r="AE567" s="205"/>
      <c r="AF567" s="205"/>
      <c r="AG567" s="206"/>
      <c r="AH567" s="61"/>
      <c r="AI567" s="61"/>
      <c r="AJ567" s="61"/>
      <c r="AK567" s="61"/>
      <c r="AL567" s="61"/>
      <c r="AM567" s="61"/>
      <c r="AN567" s="61"/>
      <c r="AO567" s="61"/>
      <c r="AP567" s="61"/>
      <c r="AQ567" s="61"/>
      <c r="AR567" s="61"/>
      <c r="AS567" s="61"/>
      <c r="AT567" s="61"/>
      <c r="AU567" s="61"/>
      <c r="AV567" s="61"/>
      <c r="AW567" s="61"/>
      <c r="AX567" s="61"/>
      <c r="AY567" s="61"/>
      <c r="AZ567" s="61"/>
      <c r="BA567" s="61"/>
      <c r="BB567" s="61"/>
    </row>
    <row r="568" spans="1:54" ht="13.5" customHeight="1" thickBot="1">
      <c r="A568" s="406" t="s">
        <v>996</v>
      </c>
      <c r="B568" s="6">
        <v>1</v>
      </c>
      <c r="C568" s="66"/>
      <c r="D568" s="6"/>
      <c r="E568" s="6"/>
      <c r="F568" s="6"/>
      <c r="G568" s="350"/>
      <c r="H568" s="350"/>
      <c r="I568" s="350"/>
      <c r="J568" s="350"/>
      <c r="K568" s="350"/>
      <c r="L568" s="8"/>
      <c r="M568" s="8"/>
      <c r="N568" s="8"/>
      <c r="O568" s="376"/>
      <c r="P568"/>
      <c r="V568"/>
      <c r="W568"/>
      <c r="X568"/>
      <c r="Y568" s="204"/>
      <c r="AA568" s="63"/>
      <c r="AB568" s="208"/>
      <c r="AC568" s="205"/>
      <c r="AD568" s="205"/>
      <c r="AE568" s="205"/>
      <c r="AF568" s="205"/>
      <c r="AG568" s="206"/>
      <c r="AH568" s="61"/>
      <c r="AI568" s="61"/>
      <c r="AJ568" s="61"/>
      <c r="AK568" s="61"/>
      <c r="AL568" s="61"/>
      <c r="AM568" s="61"/>
      <c r="AN568" s="61"/>
      <c r="AO568" s="61"/>
      <c r="AP568" s="61"/>
      <c r="AQ568" s="61"/>
      <c r="AR568" s="61"/>
      <c r="AS568" s="61"/>
      <c r="AT568" s="61"/>
      <c r="AU568" s="61"/>
      <c r="AV568" s="61"/>
      <c r="AW568" s="61"/>
      <c r="AX568" s="61"/>
      <c r="AY568" s="61"/>
      <c r="AZ568" s="61"/>
      <c r="BA568" s="61"/>
      <c r="BB568" s="61"/>
    </row>
    <row r="569" spans="1:54" ht="13.5" customHeight="1" thickBot="1">
      <c r="A569" s="406" t="s">
        <v>997</v>
      </c>
      <c r="B569" s="6">
        <v>1</v>
      </c>
      <c r="C569" s="66"/>
      <c r="D569" s="6"/>
      <c r="E569" s="6"/>
      <c r="F569" s="6"/>
      <c r="G569" s="350"/>
      <c r="H569" s="350"/>
      <c r="I569" s="350"/>
      <c r="J569" s="350"/>
      <c r="K569" s="350"/>
      <c r="L569" s="8"/>
      <c r="M569" s="8"/>
      <c r="N569" s="8"/>
      <c r="O569" s="376"/>
      <c r="P569"/>
      <c r="V569"/>
      <c r="W569"/>
      <c r="X569"/>
      <c r="Y569" s="204"/>
      <c r="AA569" s="211"/>
      <c r="AB569" s="209"/>
      <c r="AC569" s="205"/>
      <c r="AD569" s="209"/>
      <c r="AE569" s="209"/>
      <c r="AF569" s="209"/>
      <c r="AG569" s="206"/>
      <c r="AH569" s="61"/>
      <c r="AI569" s="61"/>
      <c r="AJ569" s="61"/>
      <c r="AK569" s="61"/>
      <c r="AL569" s="61"/>
      <c r="AM569" s="61"/>
      <c r="AN569" s="61"/>
      <c r="AO569" s="61"/>
      <c r="AP569" s="61"/>
      <c r="AQ569" s="61"/>
      <c r="AR569" s="61"/>
      <c r="AS569" s="61"/>
      <c r="AT569" s="61"/>
      <c r="AU569" s="61"/>
      <c r="AV569" s="61"/>
      <c r="AW569" s="61"/>
      <c r="AX569" s="61"/>
      <c r="AY569" s="61"/>
      <c r="AZ569" s="61"/>
      <c r="BA569" s="61"/>
      <c r="BB569" s="61"/>
    </row>
    <row r="570" spans="1:54" ht="13.5" customHeight="1" thickBot="1">
      <c r="A570" s="406" t="s">
        <v>998</v>
      </c>
      <c r="B570" s="6">
        <v>1</v>
      </c>
      <c r="C570" s="66"/>
      <c r="D570" s="6"/>
      <c r="E570" s="6"/>
      <c r="F570" s="6"/>
      <c r="G570" s="350"/>
      <c r="H570" s="350"/>
      <c r="I570" s="350"/>
      <c r="J570" s="350"/>
      <c r="K570" s="350"/>
      <c r="L570" s="8"/>
      <c r="M570" s="8"/>
      <c r="N570" s="8"/>
      <c r="O570" s="376"/>
      <c r="P570"/>
      <c r="V570"/>
      <c r="W570"/>
      <c r="X570"/>
      <c r="Y570" s="204"/>
      <c r="AA570" s="211"/>
      <c r="AB570" s="209"/>
      <c r="AC570" s="205"/>
      <c r="AD570" s="209"/>
      <c r="AE570" s="209"/>
      <c r="AF570" s="209"/>
      <c r="AG570" s="206"/>
      <c r="AH570" s="61"/>
      <c r="AI570" s="61"/>
      <c r="AJ570" s="61"/>
      <c r="AK570" s="61"/>
      <c r="AL570" s="61"/>
      <c r="AM570" s="61"/>
      <c r="AN570" s="61"/>
      <c r="AO570" s="61"/>
      <c r="AP570" s="61"/>
      <c r="AQ570" s="61"/>
      <c r="AR570" s="61"/>
      <c r="AS570" s="61"/>
      <c r="AT570" s="61"/>
      <c r="AU570" s="61"/>
      <c r="AV570" s="61"/>
      <c r="AW570" s="61"/>
      <c r="AX570" s="61"/>
      <c r="AY570" s="61"/>
      <c r="AZ570" s="61"/>
      <c r="BA570" s="61"/>
      <c r="BB570" s="61"/>
    </row>
    <row r="571" spans="1:54" ht="13.5" customHeight="1" thickBot="1">
      <c r="A571" s="406" t="s">
        <v>999</v>
      </c>
      <c r="B571" s="6">
        <v>1</v>
      </c>
      <c r="C571" s="66"/>
      <c r="D571" s="6"/>
      <c r="E571" s="6"/>
      <c r="F571" s="6"/>
      <c r="G571" s="350"/>
      <c r="H571" s="350"/>
      <c r="I571" s="350"/>
      <c r="J571" s="350"/>
      <c r="K571" s="350"/>
      <c r="L571" s="8"/>
      <c r="M571" s="8"/>
      <c r="N571" s="8"/>
      <c r="O571" s="376"/>
      <c r="P571"/>
      <c r="V571"/>
      <c r="W571"/>
      <c r="X571"/>
      <c r="Y571" s="204"/>
      <c r="AA571" s="63"/>
      <c r="AB571" s="206"/>
      <c r="AC571" s="205"/>
      <c r="AD571" s="206"/>
      <c r="AE571" s="206"/>
      <c r="AF571" s="206"/>
      <c r="AG571" s="206"/>
      <c r="AH571" s="61"/>
      <c r="AI571" s="61"/>
      <c r="AJ571" s="61"/>
      <c r="AK571" s="61"/>
      <c r="AL571" s="61"/>
      <c r="AM571" s="61"/>
      <c r="AN571" s="61"/>
      <c r="AO571" s="61"/>
      <c r="AP571" s="61"/>
      <c r="AQ571" s="61"/>
      <c r="AR571" s="61"/>
      <c r="AS571" s="61"/>
      <c r="AT571" s="61"/>
      <c r="AU571" s="61"/>
      <c r="AV571" s="61"/>
      <c r="AW571" s="61"/>
      <c r="AX571" s="61"/>
      <c r="AY571" s="61"/>
      <c r="AZ571" s="61"/>
      <c r="BA571" s="61"/>
      <c r="BB571" s="61"/>
    </row>
    <row r="572" spans="1:54" ht="13.5" customHeight="1" thickBot="1">
      <c r="A572" s="406" t="s">
        <v>1000</v>
      </c>
      <c r="B572" s="6">
        <v>1</v>
      </c>
      <c r="C572" s="66"/>
      <c r="D572" s="6"/>
      <c r="E572" s="6"/>
      <c r="F572" s="6"/>
      <c r="G572" s="350"/>
      <c r="H572" s="350"/>
      <c r="I572" s="350"/>
      <c r="J572" s="350"/>
      <c r="K572" s="350"/>
      <c r="L572" s="8"/>
      <c r="M572" s="8"/>
      <c r="N572" s="8"/>
      <c r="O572" s="376"/>
      <c r="P572"/>
      <c r="V572"/>
      <c r="W572"/>
      <c r="X572"/>
      <c r="Y572" s="204"/>
      <c r="AA572" s="63"/>
      <c r="AB572" s="206"/>
      <c r="AC572" s="205"/>
      <c r="AD572" s="206"/>
      <c r="AE572" s="206"/>
      <c r="AF572" s="206"/>
      <c r="AG572" s="206"/>
      <c r="AH572" s="61"/>
      <c r="AI572" s="61"/>
      <c r="AJ572" s="61"/>
      <c r="AK572" s="61"/>
      <c r="AL572" s="61"/>
      <c r="AM572" s="61"/>
      <c r="AN572" s="61"/>
      <c r="AO572" s="61"/>
      <c r="AP572" s="61"/>
      <c r="AQ572" s="61"/>
      <c r="AR572" s="61"/>
      <c r="AS572" s="61"/>
      <c r="AT572" s="61"/>
      <c r="AU572" s="61"/>
      <c r="AV572" s="61"/>
      <c r="AW572" s="61"/>
      <c r="AX572" s="61"/>
      <c r="AY572" s="61"/>
      <c r="AZ572" s="61"/>
      <c r="BA572" s="61"/>
      <c r="BB572" s="61"/>
    </row>
    <row r="573" spans="1:54" ht="13.5" customHeight="1" thickBot="1">
      <c r="A573" s="406" t="s">
        <v>1001</v>
      </c>
      <c r="B573" s="6">
        <v>1</v>
      </c>
      <c r="C573" s="66"/>
      <c r="D573" s="6"/>
      <c r="E573" s="6"/>
      <c r="F573" s="6"/>
      <c r="G573" s="350"/>
      <c r="H573" s="350"/>
      <c r="I573" s="350"/>
      <c r="J573" s="350"/>
      <c r="K573" s="350"/>
      <c r="L573" s="8"/>
      <c r="M573" s="8"/>
      <c r="N573" s="8"/>
      <c r="O573" s="376"/>
      <c r="P573"/>
      <c r="V573"/>
      <c r="W573"/>
      <c r="X573"/>
      <c r="Y573" s="204"/>
      <c r="AA573" s="63"/>
      <c r="AB573" s="206"/>
      <c r="AC573" s="205"/>
      <c r="AD573" s="206"/>
      <c r="AE573" s="206"/>
      <c r="AF573" s="206"/>
      <c r="AG573" s="206"/>
      <c r="AH573" s="61"/>
      <c r="AI573" s="61"/>
      <c r="AJ573" s="61"/>
      <c r="AK573" s="61"/>
      <c r="AL573" s="61"/>
      <c r="AM573" s="61"/>
      <c r="AN573" s="61"/>
      <c r="AO573" s="61"/>
      <c r="AP573" s="61"/>
      <c r="AQ573" s="61"/>
      <c r="AR573" s="61"/>
      <c r="AS573" s="61"/>
      <c r="AT573" s="61"/>
      <c r="AU573" s="61"/>
      <c r="AV573" s="61"/>
      <c r="AW573" s="61"/>
      <c r="AX573" s="61"/>
      <c r="AY573" s="61"/>
      <c r="AZ573" s="61"/>
      <c r="BA573" s="61"/>
      <c r="BB573" s="61"/>
    </row>
    <row r="574" spans="1:54" ht="13.5" customHeight="1" thickBot="1">
      <c r="A574" s="406" t="s">
        <v>1002</v>
      </c>
      <c r="B574" s="6">
        <v>1</v>
      </c>
      <c r="C574" s="66"/>
      <c r="D574" s="6"/>
      <c r="E574" s="6"/>
      <c r="F574" s="6"/>
      <c r="G574" s="350"/>
      <c r="H574" s="350"/>
      <c r="I574" s="350"/>
      <c r="J574" s="350"/>
      <c r="K574" s="350"/>
      <c r="L574" s="8"/>
      <c r="M574" s="8"/>
      <c r="N574" s="8"/>
      <c r="O574" s="376"/>
      <c r="P574"/>
      <c r="V574"/>
      <c r="W574"/>
      <c r="X574"/>
      <c r="Y574" s="204"/>
      <c r="AA574" s="63"/>
      <c r="AB574" s="206"/>
      <c r="AC574" s="205"/>
      <c r="AD574" s="206"/>
      <c r="AE574" s="206"/>
      <c r="AF574" s="206"/>
      <c r="AG574" s="206"/>
      <c r="AH574" s="61"/>
      <c r="AI574" s="61"/>
      <c r="AJ574" s="61"/>
      <c r="AK574" s="61"/>
      <c r="AL574" s="61"/>
      <c r="AM574" s="61"/>
      <c r="AN574" s="61"/>
      <c r="AO574" s="61"/>
      <c r="AP574" s="61"/>
      <c r="AQ574" s="61"/>
      <c r="AR574" s="61"/>
      <c r="AS574" s="61"/>
      <c r="AT574" s="61"/>
      <c r="AU574" s="61"/>
      <c r="AV574" s="61"/>
      <c r="AW574" s="61"/>
      <c r="AX574" s="61"/>
      <c r="AY574" s="61"/>
      <c r="AZ574" s="61"/>
      <c r="BA574" s="61"/>
      <c r="BB574" s="61"/>
    </row>
    <row r="575" spans="1:54" ht="13.5" customHeight="1" thickBot="1">
      <c r="A575" s="406" t="s">
        <v>1003</v>
      </c>
      <c r="B575" s="6">
        <v>1</v>
      </c>
      <c r="C575" s="66"/>
      <c r="D575" s="6"/>
      <c r="E575" s="6"/>
      <c r="F575" s="6"/>
      <c r="G575" s="350"/>
      <c r="H575" s="350"/>
      <c r="I575" s="350"/>
      <c r="J575" s="350"/>
      <c r="K575" s="350"/>
      <c r="L575" s="8"/>
      <c r="M575" s="8"/>
      <c r="N575" s="8"/>
      <c r="O575" s="376"/>
      <c r="P575"/>
      <c r="V575"/>
      <c r="W575"/>
      <c r="X575"/>
      <c r="Y575" s="204"/>
      <c r="AA575" s="63"/>
      <c r="AB575" s="206"/>
      <c r="AC575" s="205"/>
      <c r="AD575" s="206"/>
      <c r="AE575" s="206"/>
      <c r="AF575" s="206"/>
      <c r="AG575" s="206"/>
      <c r="AH575" s="61"/>
      <c r="AI575" s="61"/>
      <c r="AJ575" s="61"/>
      <c r="AK575" s="61"/>
      <c r="AL575" s="61"/>
      <c r="AM575" s="61"/>
      <c r="AN575" s="61"/>
      <c r="AO575" s="61"/>
      <c r="AP575" s="61"/>
      <c r="AQ575" s="61"/>
      <c r="AR575" s="61"/>
      <c r="AS575" s="61"/>
      <c r="AT575" s="61"/>
      <c r="AU575" s="61"/>
      <c r="AV575" s="61"/>
      <c r="AW575" s="61"/>
      <c r="AX575" s="61"/>
      <c r="AY575" s="61"/>
      <c r="AZ575" s="61"/>
      <c r="BA575" s="61"/>
      <c r="BB575" s="61"/>
    </row>
    <row r="576" spans="1:54" ht="13.5" customHeight="1" thickBot="1">
      <c r="A576" s="406" t="s">
        <v>1004</v>
      </c>
      <c r="B576" s="6">
        <v>1</v>
      </c>
      <c r="C576" s="66"/>
      <c r="D576" s="6"/>
      <c r="E576" s="6"/>
      <c r="F576" s="6"/>
      <c r="G576" s="350"/>
      <c r="H576" s="350"/>
      <c r="I576" s="350"/>
      <c r="J576" s="350"/>
      <c r="K576" s="350"/>
      <c r="L576" s="8"/>
      <c r="M576" s="8"/>
      <c r="N576" s="8"/>
      <c r="O576" s="376"/>
      <c r="P576"/>
      <c r="V576"/>
      <c r="W576"/>
      <c r="X576"/>
      <c r="Y576" s="204"/>
      <c r="AA576" s="63"/>
      <c r="AB576" s="206"/>
      <c r="AC576" s="205"/>
      <c r="AD576" s="206"/>
      <c r="AE576" s="206"/>
      <c r="AF576" s="206"/>
      <c r="AG576" s="206"/>
      <c r="AH576" s="61"/>
      <c r="AI576" s="61"/>
      <c r="AJ576" s="61"/>
      <c r="AK576" s="61"/>
      <c r="AL576" s="61"/>
      <c r="AM576" s="61"/>
      <c r="AN576" s="61"/>
      <c r="AO576" s="61"/>
      <c r="AP576" s="61"/>
      <c r="AQ576" s="61"/>
      <c r="AR576" s="61"/>
      <c r="AS576" s="61"/>
      <c r="AT576" s="61"/>
      <c r="AU576" s="61"/>
      <c r="AV576" s="61"/>
      <c r="AW576" s="61"/>
      <c r="AX576" s="61"/>
      <c r="AY576" s="61"/>
      <c r="AZ576" s="61"/>
      <c r="BA576" s="61"/>
      <c r="BB576" s="61"/>
    </row>
    <row r="577" spans="1:54" ht="13.5" customHeight="1" thickBot="1">
      <c r="A577" s="406" t="s">
        <v>1005</v>
      </c>
      <c r="B577" s="6">
        <v>1</v>
      </c>
      <c r="C577" s="66"/>
      <c r="D577" s="6"/>
      <c r="E577" s="6"/>
      <c r="F577" s="6"/>
      <c r="G577" s="350"/>
      <c r="H577" s="350"/>
      <c r="I577" s="350"/>
      <c r="J577" s="350"/>
      <c r="K577" s="350"/>
      <c r="L577" s="8"/>
      <c r="M577" s="8"/>
      <c r="N577" s="8"/>
      <c r="O577" s="376"/>
      <c r="P577"/>
      <c r="V577"/>
      <c r="W577"/>
      <c r="X577"/>
      <c r="Y577" s="204"/>
      <c r="AA577" s="63"/>
      <c r="AB577" s="206"/>
      <c r="AC577" s="205"/>
      <c r="AD577" s="206"/>
      <c r="AE577" s="206"/>
      <c r="AF577" s="206"/>
      <c r="AG577" s="206"/>
      <c r="AH577" s="61"/>
      <c r="AI577" s="61"/>
      <c r="AJ577" s="61"/>
      <c r="AK577" s="61"/>
      <c r="AL577" s="61"/>
      <c r="AM577" s="61"/>
      <c r="AN577" s="61"/>
      <c r="AO577" s="61"/>
      <c r="AP577" s="61"/>
      <c r="AQ577" s="61"/>
      <c r="AR577" s="61"/>
      <c r="AS577" s="61"/>
      <c r="AT577" s="61"/>
      <c r="AU577" s="61"/>
      <c r="AV577" s="61"/>
      <c r="AW577" s="61"/>
      <c r="AX577" s="61"/>
      <c r="AY577" s="61"/>
      <c r="AZ577" s="61"/>
      <c r="BA577" s="61"/>
      <c r="BB577" s="61"/>
    </row>
    <row r="578" spans="1:54" ht="13.5" customHeight="1" thickBot="1">
      <c r="A578" s="406" t="s">
        <v>1006</v>
      </c>
      <c r="B578" s="6">
        <v>1</v>
      </c>
      <c r="C578" s="66"/>
      <c r="D578" s="6"/>
      <c r="E578" s="6"/>
      <c r="F578" s="6"/>
      <c r="G578" s="350"/>
      <c r="H578" s="350"/>
      <c r="I578" s="350"/>
      <c r="J578" s="350"/>
      <c r="K578" s="350"/>
      <c r="L578" s="8"/>
      <c r="M578" s="8"/>
      <c r="N578" s="8"/>
      <c r="O578" s="376"/>
      <c r="P578"/>
      <c r="V578"/>
      <c r="W578"/>
      <c r="X578"/>
      <c r="Y578" s="204"/>
      <c r="AA578" s="63"/>
      <c r="AB578" s="206"/>
      <c r="AC578" s="205"/>
      <c r="AD578" s="206"/>
      <c r="AE578" s="206"/>
      <c r="AF578" s="206"/>
      <c r="AG578" s="206"/>
      <c r="AH578" s="61"/>
      <c r="AI578" s="61"/>
      <c r="AJ578" s="61"/>
      <c r="AK578" s="61"/>
      <c r="AL578" s="61"/>
      <c r="AM578" s="61"/>
      <c r="AN578" s="61"/>
      <c r="AO578" s="61"/>
      <c r="AP578" s="61"/>
      <c r="AQ578" s="61"/>
      <c r="AR578" s="61"/>
      <c r="AS578" s="61"/>
      <c r="AT578" s="61"/>
      <c r="AU578" s="61"/>
      <c r="AV578" s="61"/>
      <c r="AW578" s="61"/>
      <c r="AX578" s="61"/>
      <c r="AY578" s="61"/>
      <c r="AZ578" s="61"/>
      <c r="BA578" s="61"/>
      <c r="BB578" s="61"/>
    </row>
    <row r="579" spans="1:54" ht="13.5" customHeight="1" thickBot="1">
      <c r="A579" s="406" t="s">
        <v>1007</v>
      </c>
      <c r="B579" s="6">
        <v>1</v>
      </c>
      <c r="C579" s="66"/>
      <c r="D579" s="6"/>
      <c r="E579" s="6"/>
      <c r="F579" s="6"/>
      <c r="G579" s="350"/>
      <c r="H579" s="350"/>
      <c r="I579" s="350"/>
      <c r="J579" s="350"/>
      <c r="K579" s="350"/>
      <c r="L579" s="8"/>
      <c r="M579" s="8"/>
      <c r="N579" s="8"/>
      <c r="O579" s="376"/>
      <c r="P579"/>
      <c r="V579"/>
      <c r="W579"/>
      <c r="X579"/>
      <c r="Y579" s="204"/>
      <c r="AA579" s="63"/>
      <c r="AB579" s="206"/>
      <c r="AC579" s="205"/>
      <c r="AD579" s="206"/>
      <c r="AE579" s="206"/>
      <c r="AF579" s="206"/>
      <c r="AG579" s="206"/>
      <c r="AH579" s="61"/>
      <c r="AI579" s="61"/>
      <c r="AJ579" s="61"/>
      <c r="AK579" s="61"/>
      <c r="AL579" s="61"/>
      <c r="AM579" s="61"/>
      <c r="AN579" s="61"/>
      <c r="AO579" s="61"/>
      <c r="AP579" s="61"/>
      <c r="AQ579" s="61"/>
      <c r="AR579" s="61"/>
      <c r="AS579" s="61"/>
      <c r="AT579" s="61"/>
      <c r="AU579" s="61"/>
      <c r="AV579" s="61"/>
      <c r="AW579" s="61"/>
      <c r="AX579" s="61"/>
      <c r="AY579" s="61"/>
      <c r="AZ579" s="61"/>
      <c r="BA579" s="61"/>
      <c r="BB579" s="61"/>
    </row>
    <row r="580" spans="1:54" ht="13.5" customHeight="1" thickBot="1">
      <c r="A580" s="406" t="s">
        <v>1008</v>
      </c>
      <c r="B580" s="6">
        <v>1</v>
      </c>
      <c r="C580" s="66"/>
      <c r="D580" s="6"/>
      <c r="E580" s="6"/>
      <c r="F580" s="6"/>
      <c r="G580" s="350"/>
      <c r="H580" s="350"/>
      <c r="I580" s="350"/>
      <c r="J580" s="350"/>
      <c r="K580" s="350"/>
      <c r="L580" s="8"/>
      <c r="M580" s="8"/>
      <c r="N580" s="8"/>
      <c r="O580" s="376"/>
      <c r="P580"/>
      <c r="V580"/>
      <c r="W580"/>
      <c r="X580"/>
      <c r="Y580" s="204"/>
      <c r="AA580" s="63"/>
      <c r="AB580" s="209"/>
      <c r="AC580" s="205"/>
      <c r="AD580" s="205"/>
      <c r="AE580" s="205"/>
      <c r="AF580" s="205"/>
      <c r="AG580" s="206"/>
      <c r="AH580" s="61"/>
      <c r="AI580" s="61"/>
      <c r="AJ580" s="61"/>
      <c r="AK580" s="61"/>
      <c r="AL580" s="61"/>
      <c r="AM580" s="61"/>
      <c r="AN580" s="61"/>
      <c r="AO580" s="61"/>
      <c r="AP580" s="61"/>
      <c r="AQ580" s="61"/>
      <c r="AR580" s="61"/>
      <c r="AS580" s="61"/>
      <c r="AT580" s="61"/>
      <c r="AU580" s="61"/>
      <c r="AV580" s="61"/>
      <c r="AW580" s="61"/>
      <c r="AX580" s="61"/>
      <c r="AY580" s="61"/>
      <c r="AZ580" s="61"/>
      <c r="BA580" s="61"/>
      <c r="BB580" s="61"/>
    </row>
    <row r="581" spans="1:54" ht="13.5" customHeight="1">
      <c r="A581" s="371" t="s">
        <v>886</v>
      </c>
      <c r="B581" s="372" t="s">
        <v>433</v>
      </c>
      <c r="C581" s="372" t="s">
        <v>448</v>
      </c>
      <c r="D581" s="372"/>
      <c r="E581" s="372" t="s">
        <v>649</v>
      </c>
      <c r="F581" s="372" t="s">
        <v>650</v>
      </c>
      <c r="G581" s="373" t="s">
        <v>651</v>
      </c>
      <c r="H581" s="373" t="s">
        <v>652</v>
      </c>
      <c r="I581" s="373" t="s">
        <v>234</v>
      </c>
      <c r="J581" s="373" t="s">
        <v>653</v>
      </c>
      <c r="K581" s="374" t="s">
        <v>654</v>
      </c>
      <c r="L581" s="373" t="s">
        <v>295</v>
      </c>
      <c r="M581" s="373" t="s">
        <v>296</v>
      </c>
      <c r="N581" s="383" t="s">
        <v>943</v>
      </c>
      <c r="O581" s="376"/>
      <c r="P581"/>
      <c r="V581"/>
      <c r="W581"/>
      <c r="X581"/>
      <c r="Y581" s="204"/>
      <c r="AA581" s="63"/>
      <c r="AB581" s="209"/>
      <c r="AC581" s="205"/>
      <c r="AD581" s="205"/>
      <c r="AE581" s="205"/>
      <c r="AF581" s="205"/>
      <c r="AG581" s="206"/>
      <c r="AH581" s="61"/>
      <c r="AI581" s="61"/>
      <c r="AJ581" s="61"/>
      <c r="AK581" s="61"/>
      <c r="AL581" s="61"/>
      <c r="AM581" s="61"/>
      <c r="AN581" s="61"/>
      <c r="AO581" s="61"/>
      <c r="AP581" s="61"/>
      <c r="AQ581" s="61"/>
      <c r="AR581" s="61"/>
      <c r="AS581" s="61"/>
      <c r="AT581" s="61"/>
      <c r="AU581" s="61"/>
      <c r="AV581" s="61"/>
      <c r="AW581" s="61"/>
      <c r="AX581" s="61"/>
      <c r="AY581" s="61"/>
      <c r="AZ581" s="61"/>
      <c r="BA581" s="61"/>
      <c r="BB581" s="61"/>
    </row>
    <row r="582" spans="1:54" ht="13.5" customHeight="1">
      <c r="A582" s="207" t="s">
        <v>1572</v>
      </c>
      <c r="B582" s="6"/>
      <c r="C582" s="6"/>
      <c r="D582" s="6"/>
      <c r="E582" s="6"/>
      <c r="F582" s="6"/>
      <c r="G582" s="350"/>
      <c r="H582" s="350"/>
      <c r="I582" s="350"/>
      <c r="J582" s="350"/>
      <c r="K582" s="350"/>
      <c r="L582" s="8"/>
      <c r="M582" s="8"/>
      <c r="N582" s="8"/>
      <c r="O582" s="376"/>
      <c r="P582"/>
      <c r="V582"/>
      <c r="W582"/>
      <c r="X582"/>
      <c r="Y582" s="204"/>
      <c r="AA582" s="63"/>
      <c r="AB582" s="205"/>
      <c r="AC582" s="205"/>
      <c r="AD582" s="205"/>
      <c r="AE582" s="205"/>
      <c r="AF582" s="205"/>
      <c r="AG582" s="206"/>
      <c r="AH582" s="61"/>
      <c r="AI582" s="61"/>
      <c r="AJ582" s="61"/>
      <c r="AK582" s="61"/>
      <c r="AL582" s="61"/>
      <c r="AM582" s="61"/>
      <c r="AN582" s="61"/>
      <c r="AO582" s="61"/>
      <c r="AP582" s="61"/>
      <c r="AQ582" s="61"/>
      <c r="AR582" s="61"/>
      <c r="AS582" s="61"/>
      <c r="AT582" s="61"/>
      <c r="AU582" s="61"/>
      <c r="AV582" s="61"/>
      <c r="AW582" s="61"/>
      <c r="AX582" s="61"/>
      <c r="AY582" s="61"/>
      <c r="AZ582" s="61"/>
      <c r="BA582" s="61"/>
      <c r="BB582" s="61"/>
    </row>
    <row r="583" spans="1:54" ht="13.5" customHeight="1">
      <c r="A583" s="391" t="s">
        <v>1573</v>
      </c>
      <c r="B583" s="6">
        <v>1</v>
      </c>
      <c r="C583" s="6"/>
      <c r="D583" s="6"/>
      <c r="E583" s="212"/>
      <c r="F583" s="7"/>
      <c r="G583" s="351"/>
      <c r="H583" s="351"/>
      <c r="I583" s="351"/>
      <c r="J583" s="351"/>
      <c r="K583" s="351"/>
      <c r="L583" s="8"/>
      <c r="M583" s="8"/>
      <c r="N583" s="8"/>
      <c r="O583" s="376"/>
      <c r="P583"/>
      <c r="V583"/>
      <c r="W583"/>
      <c r="X583"/>
      <c r="Y583" s="204"/>
      <c r="AA583" s="63"/>
      <c r="AB583" s="206"/>
      <c r="AC583" s="205"/>
      <c r="AD583" s="206"/>
      <c r="AE583" s="206"/>
      <c r="AF583" s="206"/>
      <c r="AG583" s="206"/>
      <c r="AH583" s="61"/>
      <c r="AI583" s="61"/>
      <c r="AJ583" s="61"/>
      <c r="AK583" s="61"/>
      <c r="AL583" s="61"/>
      <c r="AM583" s="61"/>
      <c r="AN583" s="61"/>
      <c r="AO583" s="61"/>
      <c r="AP583" s="61"/>
      <c r="AQ583" s="61"/>
      <c r="AR583" s="61"/>
      <c r="AS583" s="61"/>
      <c r="AT583" s="61"/>
      <c r="AU583" s="61"/>
      <c r="AV583" s="61"/>
      <c r="AW583" s="61"/>
      <c r="AX583" s="61"/>
      <c r="AY583" s="61"/>
      <c r="AZ583" s="61"/>
      <c r="BA583" s="61"/>
      <c r="BB583" s="61"/>
    </row>
    <row r="584" spans="1:54" ht="13.5" customHeight="1">
      <c r="A584" s="413" t="s">
        <v>1574</v>
      </c>
      <c r="B584" s="6">
        <v>1</v>
      </c>
      <c r="C584" s="6"/>
      <c r="D584" s="6"/>
      <c r="E584" s="212"/>
      <c r="F584" s="7"/>
      <c r="G584" s="351"/>
      <c r="H584" s="351"/>
      <c r="I584" s="351"/>
      <c r="J584" s="351"/>
      <c r="K584" s="351"/>
      <c r="L584" s="8"/>
      <c r="M584" s="8"/>
      <c r="N584" s="8"/>
      <c r="O584" s="376"/>
      <c r="P584"/>
      <c r="V584"/>
      <c r="W584"/>
      <c r="X584"/>
      <c r="Y584" s="204"/>
      <c r="AA584" s="63"/>
      <c r="AB584" s="206"/>
      <c r="AC584" s="205"/>
      <c r="AD584" s="206"/>
      <c r="AE584" s="206"/>
      <c r="AF584" s="206"/>
      <c r="AG584" s="206"/>
      <c r="AH584" s="61"/>
      <c r="AI584" s="61"/>
      <c r="AJ584" s="61"/>
      <c r="AK584" s="61"/>
      <c r="AL584" s="61"/>
      <c r="AM584" s="61"/>
      <c r="AN584" s="61"/>
      <c r="AO584" s="61"/>
      <c r="AP584" s="61"/>
      <c r="AQ584" s="61"/>
      <c r="AR584" s="61"/>
      <c r="AS584" s="61"/>
      <c r="AT584" s="61"/>
      <c r="AU584" s="61"/>
      <c r="AV584" s="61"/>
      <c r="AW584" s="61"/>
      <c r="AX584" s="61"/>
      <c r="AY584" s="61"/>
      <c r="AZ584" s="61"/>
      <c r="BA584" s="61"/>
      <c r="BB584" s="61"/>
    </row>
    <row r="585" spans="1:54" ht="13.5" customHeight="1" thickBot="1">
      <c r="A585" s="406" t="s">
        <v>1517</v>
      </c>
      <c r="B585" s="6">
        <v>1</v>
      </c>
      <c r="C585" s="6"/>
      <c r="D585" s="6"/>
      <c r="E585" s="212"/>
      <c r="F585" s="7"/>
      <c r="G585" s="351"/>
      <c r="H585" s="351"/>
      <c r="I585" s="351"/>
      <c r="J585" s="351"/>
      <c r="K585" s="351"/>
      <c r="L585" s="8"/>
      <c r="M585" s="8"/>
      <c r="N585" s="8"/>
      <c r="O585" s="376"/>
      <c r="P585"/>
      <c r="V585"/>
      <c r="W585"/>
      <c r="X585"/>
      <c r="Y585" s="204"/>
      <c r="AA585" s="63"/>
      <c r="AB585" s="206"/>
      <c r="AC585" s="205"/>
      <c r="AD585" s="206"/>
      <c r="AE585" s="206"/>
      <c r="AF585" s="206"/>
      <c r="AG585" s="206"/>
      <c r="AH585" s="61"/>
      <c r="AI585" s="61"/>
      <c r="AJ585" s="61"/>
      <c r="AK585" s="61"/>
      <c r="AL585" s="61"/>
      <c r="AM585" s="61"/>
      <c r="AN585" s="61"/>
      <c r="AO585" s="61"/>
      <c r="AP585" s="61"/>
      <c r="AQ585" s="61"/>
      <c r="AR585" s="61"/>
      <c r="AS585" s="61"/>
      <c r="AT585" s="61"/>
      <c r="AU585" s="61"/>
      <c r="AV585" s="61"/>
      <c r="AW585" s="61"/>
      <c r="AX585" s="61"/>
      <c r="AY585" s="61"/>
      <c r="AZ585" s="61"/>
      <c r="BA585" s="61"/>
      <c r="BB585" s="61"/>
    </row>
    <row r="586" spans="1:54" ht="13.5" customHeight="1">
      <c r="A586" s="397" t="s">
        <v>1575</v>
      </c>
      <c r="B586" s="6">
        <v>1</v>
      </c>
      <c r="C586" s="6"/>
      <c r="D586" s="6"/>
      <c r="E586" s="212"/>
      <c r="F586" s="7"/>
      <c r="G586" s="351"/>
      <c r="H586" s="351"/>
      <c r="I586" s="351"/>
      <c r="J586" s="351"/>
      <c r="K586" s="351"/>
      <c r="L586" s="8"/>
      <c r="M586" s="8"/>
      <c r="N586" s="8"/>
      <c r="O586" s="376"/>
      <c r="P586"/>
      <c r="V586"/>
      <c r="W586"/>
      <c r="X586"/>
      <c r="Y586" s="204"/>
      <c r="AA586" s="63"/>
      <c r="AB586" s="206"/>
      <c r="AC586" s="205"/>
      <c r="AD586" s="206"/>
      <c r="AE586" s="206"/>
      <c r="AF586" s="206"/>
      <c r="AG586" s="206"/>
      <c r="AH586" s="61"/>
      <c r="AI586" s="61"/>
      <c r="AJ586" s="61"/>
      <c r="AK586" s="61"/>
      <c r="AL586" s="61"/>
      <c r="AM586" s="61"/>
      <c r="AN586" s="61"/>
      <c r="AO586" s="61"/>
      <c r="AP586" s="61"/>
      <c r="AQ586" s="61"/>
      <c r="AR586" s="61"/>
      <c r="AS586" s="61"/>
      <c r="AT586" s="61"/>
      <c r="AU586" s="61"/>
      <c r="AV586" s="61"/>
      <c r="AW586" s="61"/>
      <c r="AX586" s="61"/>
      <c r="AY586" s="61"/>
      <c r="AZ586" s="61"/>
      <c r="BA586" s="61"/>
      <c r="BB586" s="61"/>
    </row>
    <row r="587" spans="1:54" ht="13.5" customHeight="1" thickBot="1">
      <c r="A587" s="397" t="s">
        <v>1576</v>
      </c>
      <c r="B587" s="6">
        <v>1</v>
      </c>
      <c r="C587" s="6"/>
      <c r="D587" s="6"/>
      <c r="E587" s="212"/>
      <c r="F587" s="7"/>
      <c r="G587" s="351"/>
      <c r="H587" s="351"/>
      <c r="I587" s="351"/>
      <c r="J587" s="351"/>
      <c r="K587" s="351"/>
      <c r="L587" s="8"/>
      <c r="M587" s="8"/>
      <c r="N587" s="8"/>
      <c r="O587" s="376"/>
      <c r="P587"/>
      <c r="V587"/>
      <c r="W587"/>
      <c r="X587"/>
      <c r="Y587" s="204"/>
      <c r="AA587" s="63"/>
      <c r="AB587" s="206"/>
      <c r="AC587" s="205"/>
      <c r="AD587" s="206"/>
      <c r="AE587" s="206"/>
      <c r="AF587" s="206"/>
      <c r="AG587" s="206"/>
      <c r="AH587" s="61"/>
      <c r="AI587" s="61"/>
      <c r="AJ587" s="61"/>
      <c r="AK587" s="61"/>
      <c r="AL587" s="61"/>
      <c r="AM587" s="61"/>
      <c r="AN587" s="61"/>
      <c r="AO587" s="61"/>
      <c r="AP587" s="61"/>
      <c r="AQ587" s="61"/>
      <c r="AR587" s="61"/>
      <c r="AS587" s="61"/>
      <c r="AT587" s="61"/>
      <c r="AU587" s="61"/>
      <c r="AV587" s="61"/>
      <c r="AW587" s="61"/>
      <c r="AX587" s="61"/>
      <c r="AY587" s="61"/>
      <c r="AZ587" s="61"/>
      <c r="BA587" s="61"/>
      <c r="BB587" s="61"/>
    </row>
    <row r="588" spans="1:25" s="250" customFormat="1" ht="157.5" customHeight="1" thickBot="1">
      <c r="A588" s="343" t="s">
        <v>657</v>
      </c>
      <c r="B588" s="442" t="s">
        <v>1054</v>
      </c>
      <c r="C588" s="443"/>
      <c r="D588" s="443"/>
      <c r="E588" s="443"/>
      <c r="F588" s="443"/>
      <c r="G588" s="443"/>
      <c r="H588" s="443"/>
      <c r="I588" s="443"/>
      <c r="J588" s="443"/>
      <c r="K588" s="443"/>
      <c r="L588" s="443"/>
      <c r="M588" s="443"/>
      <c r="N588" s="444"/>
      <c r="O588" s="376"/>
      <c r="P588" s="249"/>
      <c r="T588" s="249"/>
      <c r="U588" s="249"/>
      <c r="V588" s="249"/>
      <c r="W588" s="249"/>
      <c r="X588" s="249"/>
      <c r="Y588" s="204">
        <f>IF($F588&gt;0,$E588,0)</f>
        <v>0</v>
      </c>
    </row>
    <row r="589" spans="1:25" ht="13.5" customHeight="1" thickBot="1">
      <c r="A589" s="371" t="s">
        <v>886</v>
      </c>
      <c r="B589" s="372" t="s">
        <v>433</v>
      </c>
      <c r="C589" s="372" t="s">
        <v>448</v>
      </c>
      <c r="D589" s="372"/>
      <c r="E589" s="372" t="s">
        <v>649</v>
      </c>
      <c r="F589" s="372" t="s">
        <v>650</v>
      </c>
      <c r="G589" s="373" t="s">
        <v>651</v>
      </c>
      <c r="H589" s="373" t="s">
        <v>652</v>
      </c>
      <c r="I589" s="373" t="s">
        <v>234</v>
      </c>
      <c r="J589" s="373" t="s">
        <v>653</v>
      </c>
      <c r="K589" s="374" t="s">
        <v>654</v>
      </c>
      <c r="L589" s="373" t="s">
        <v>295</v>
      </c>
      <c r="M589" s="373" t="s">
        <v>296</v>
      </c>
      <c r="N589" s="383" t="s">
        <v>943</v>
      </c>
      <c r="O589" s="376"/>
      <c r="P589" s="64"/>
      <c r="T589"/>
      <c r="U589"/>
      <c r="V589"/>
      <c r="W589" s="65"/>
      <c r="X589" s="64"/>
      <c r="Y589" s="64"/>
    </row>
    <row r="590" spans="1:66" s="64" customFormat="1" ht="13.5" customHeight="1" thickBot="1">
      <c r="A590" s="345" t="s">
        <v>236</v>
      </c>
      <c r="B590" s="13">
        <v>2</v>
      </c>
      <c r="C590" s="14"/>
      <c r="D590" s="238"/>
      <c r="E590" s="15"/>
      <c r="F590" s="15"/>
      <c r="G590" s="361"/>
      <c r="H590" s="361"/>
      <c r="I590" s="361"/>
      <c r="J590" s="361"/>
      <c r="K590" s="361"/>
      <c r="L590" s="26"/>
      <c r="M590" s="385"/>
      <c r="N590" s="8"/>
      <c r="O590" s="376"/>
      <c r="T590"/>
      <c r="U590"/>
      <c r="V590"/>
      <c r="W590" s="65"/>
      <c r="Z590" s="67"/>
      <c r="AA590" s="67"/>
      <c r="AB590" s="67"/>
      <c r="AC590" s="67"/>
      <c r="AD590" s="67"/>
      <c r="AE590" s="67"/>
      <c r="AF590" s="67"/>
      <c r="AG590" s="67"/>
      <c r="AH590" s="67"/>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row>
    <row r="591" spans="1:66" s="64" customFormat="1" ht="13.5" customHeight="1" thickBot="1">
      <c r="A591" s="406" t="s">
        <v>1015</v>
      </c>
      <c r="B591" s="13">
        <v>2</v>
      </c>
      <c r="C591" s="16"/>
      <c r="D591" s="6"/>
      <c r="E591" s="6"/>
      <c r="F591" s="6"/>
      <c r="G591" s="350"/>
      <c r="H591" s="350"/>
      <c r="I591" s="350"/>
      <c r="J591" s="350"/>
      <c r="K591" s="350"/>
      <c r="L591" s="8"/>
      <c r="M591" s="8"/>
      <c r="N591" s="8"/>
      <c r="O591" s="376"/>
      <c r="T591"/>
      <c r="U591"/>
      <c r="V591"/>
      <c r="W591" s="65"/>
      <c r="Z591" s="67"/>
      <c r="AA591" s="67"/>
      <c r="AB591" s="67"/>
      <c r="AC591" s="67"/>
      <c r="AD591" s="67"/>
      <c r="AE591" s="67"/>
      <c r="AF591" s="67"/>
      <c r="AG591" s="67"/>
      <c r="AH591" s="67"/>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row>
    <row r="592" spans="1:66" s="64" customFormat="1" ht="13.5" customHeight="1" thickBot="1">
      <c r="A592" s="406" t="s">
        <v>1016</v>
      </c>
      <c r="B592" s="13">
        <v>2</v>
      </c>
      <c r="C592" s="16"/>
      <c r="D592" s="6"/>
      <c r="E592" s="6"/>
      <c r="F592" s="6"/>
      <c r="G592" s="350"/>
      <c r="H592" s="350"/>
      <c r="I592" s="350"/>
      <c r="J592" s="350"/>
      <c r="K592" s="350"/>
      <c r="L592" s="8"/>
      <c r="M592" s="8"/>
      <c r="N592" s="8"/>
      <c r="O592" s="376"/>
      <c r="T592"/>
      <c r="U592"/>
      <c r="V592"/>
      <c r="W592" s="65"/>
      <c r="Z592" s="67"/>
      <c r="AA592" s="67"/>
      <c r="AB592" s="67"/>
      <c r="AC592" s="67"/>
      <c r="AD592" s="67"/>
      <c r="AE592" s="67"/>
      <c r="AF592" s="67"/>
      <c r="AG592" s="67"/>
      <c r="AH592" s="67"/>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row>
    <row r="593" spans="1:66" s="64" customFormat="1" ht="13.5" customHeight="1" thickBot="1">
      <c r="A593" s="406" t="s">
        <v>1017</v>
      </c>
      <c r="B593" s="13">
        <v>2</v>
      </c>
      <c r="C593" s="16"/>
      <c r="D593" s="6"/>
      <c r="E593" s="6"/>
      <c r="F593" s="6"/>
      <c r="G593" s="350"/>
      <c r="H593" s="350"/>
      <c r="I593" s="350"/>
      <c r="J593" s="350"/>
      <c r="K593" s="350"/>
      <c r="L593" s="8"/>
      <c r="M593" s="8"/>
      <c r="N593" s="8"/>
      <c r="O593" s="376"/>
      <c r="T593"/>
      <c r="U593"/>
      <c r="V593"/>
      <c r="W593" s="65"/>
      <c r="Z593" s="67"/>
      <c r="AA593" s="67"/>
      <c r="AB593" s="67"/>
      <c r="AC593" s="67"/>
      <c r="AD593" s="67"/>
      <c r="AE593" s="67"/>
      <c r="AF593" s="67"/>
      <c r="AG593" s="67"/>
      <c r="AH593" s="67"/>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row>
    <row r="594" spans="1:66" s="64" customFormat="1" ht="13.5" customHeight="1" thickBot="1">
      <c r="A594" s="406" t="s">
        <v>1018</v>
      </c>
      <c r="B594" s="13">
        <v>2</v>
      </c>
      <c r="C594" s="16"/>
      <c r="D594" s="6"/>
      <c r="E594" s="6"/>
      <c r="F594" s="6"/>
      <c r="G594" s="350"/>
      <c r="H594" s="350"/>
      <c r="I594" s="350"/>
      <c r="J594" s="350"/>
      <c r="K594" s="350"/>
      <c r="L594" s="8"/>
      <c r="M594" s="8"/>
      <c r="N594" s="8"/>
      <c r="O594" s="376"/>
      <c r="T594"/>
      <c r="U594"/>
      <c r="V594"/>
      <c r="W594" s="65"/>
      <c r="Z594" s="67"/>
      <c r="AA594" s="67"/>
      <c r="AB594" s="67"/>
      <c r="AC594" s="67"/>
      <c r="AD594" s="67"/>
      <c r="AE594" s="67"/>
      <c r="AF594" s="67"/>
      <c r="AG594" s="67"/>
      <c r="AH594" s="67"/>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row>
    <row r="595" spans="1:66" s="64" customFormat="1" ht="13.5" customHeight="1" thickBot="1">
      <c r="A595" s="406" t="s">
        <v>1019</v>
      </c>
      <c r="B595" s="13">
        <v>2</v>
      </c>
      <c r="C595" s="16"/>
      <c r="D595" s="6"/>
      <c r="E595" s="17"/>
      <c r="F595" s="17"/>
      <c r="G595" s="362"/>
      <c r="H595" s="362"/>
      <c r="I595" s="362"/>
      <c r="J595" s="362"/>
      <c r="K595" s="362"/>
      <c r="L595" s="8"/>
      <c r="M595" s="8"/>
      <c r="N595" s="8"/>
      <c r="O595" s="376"/>
      <c r="T595"/>
      <c r="U595"/>
      <c r="V595"/>
      <c r="W595" s="65"/>
      <c r="Z595" s="67"/>
      <c r="AA595" s="67"/>
      <c r="AB595" s="67"/>
      <c r="AC595" s="67"/>
      <c r="AD595" s="67"/>
      <c r="AE595" s="67"/>
      <c r="AF595" s="67"/>
      <c r="AG595" s="67"/>
      <c r="AH595" s="67"/>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row>
    <row r="596" spans="1:66" s="64" customFormat="1" ht="13.5" customHeight="1" thickBot="1">
      <c r="A596" s="406" t="s">
        <v>1020</v>
      </c>
      <c r="B596" s="13">
        <v>2</v>
      </c>
      <c r="C596" s="16"/>
      <c r="D596" s="6"/>
      <c r="E596" s="17"/>
      <c r="F596" s="17"/>
      <c r="G596" s="362"/>
      <c r="H596" s="362"/>
      <c r="I596" s="362"/>
      <c r="J596" s="362"/>
      <c r="K596" s="362"/>
      <c r="L596" s="8"/>
      <c r="M596" s="8"/>
      <c r="N596" s="8"/>
      <c r="O596" s="376"/>
      <c r="T596"/>
      <c r="U596"/>
      <c r="V596"/>
      <c r="W596" s="65"/>
      <c r="Z596" s="67"/>
      <c r="AA596" s="67"/>
      <c r="AB596" s="67"/>
      <c r="AC596" s="67"/>
      <c r="AD596" s="67"/>
      <c r="AE596" s="67"/>
      <c r="AF596" s="67"/>
      <c r="AG596" s="67"/>
      <c r="AH596" s="67"/>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row>
    <row r="597" spans="1:66" s="64" customFormat="1" ht="13.5" customHeight="1">
      <c r="A597" s="371" t="s">
        <v>886</v>
      </c>
      <c r="B597" s="372" t="s">
        <v>433</v>
      </c>
      <c r="C597" s="372" t="s">
        <v>448</v>
      </c>
      <c r="D597" s="372"/>
      <c r="E597" s="372" t="s">
        <v>649</v>
      </c>
      <c r="F597" s="372" t="s">
        <v>650</v>
      </c>
      <c r="G597" s="373" t="s">
        <v>651</v>
      </c>
      <c r="H597" s="373" t="s">
        <v>652</v>
      </c>
      <c r="I597" s="373" t="s">
        <v>653</v>
      </c>
      <c r="J597" s="374" t="s">
        <v>654</v>
      </c>
      <c r="K597" s="373" t="s">
        <v>295</v>
      </c>
      <c r="L597" s="373" t="s">
        <v>296</v>
      </c>
      <c r="M597" s="373"/>
      <c r="N597" s="383" t="s">
        <v>943</v>
      </c>
      <c r="O597" s="376"/>
      <c r="T597"/>
      <c r="U597"/>
      <c r="V597"/>
      <c r="W597" s="65"/>
      <c r="Z597" s="67"/>
      <c r="AA597" s="67"/>
      <c r="AB597" s="67"/>
      <c r="AC597" s="67"/>
      <c r="AD597" s="67"/>
      <c r="AE597" s="67"/>
      <c r="AF597" s="67"/>
      <c r="AG597" s="67"/>
      <c r="AH597" s="67"/>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row>
    <row r="598" spans="1:66" s="64" customFormat="1" ht="13.5" customHeight="1" thickBot="1">
      <c r="A598" s="346" t="s">
        <v>237</v>
      </c>
      <c r="B598" s="16"/>
      <c r="C598" s="16"/>
      <c r="D598" s="70"/>
      <c r="E598" s="17"/>
      <c r="F598" s="17"/>
      <c r="G598" s="362"/>
      <c r="H598" s="362"/>
      <c r="I598" s="362"/>
      <c r="J598" s="362"/>
      <c r="K598" s="362"/>
      <c r="L598" s="8"/>
      <c r="M598" s="8"/>
      <c r="N598" s="8"/>
      <c r="O598" s="376"/>
      <c r="T598"/>
      <c r="U598"/>
      <c r="V598"/>
      <c r="W598" s="65"/>
      <c r="Z598" s="67"/>
      <c r="AA598" s="67"/>
      <c r="AB598" s="67"/>
      <c r="AC598" s="67"/>
      <c r="AD598" s="67"/>
      <c r="AE598" s="67"/>
      <c r="AF598" s="67"/>
      <c r="AG598" s="67"/>
      <c r="AH598" s="67"/>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row>
    <row r="599" spans="1:66" s="64" customFormat="1" ht="13.5" customHeight="1" thickBot="1">
      <c r="A599" s="406" t="s">
        <v>1021</v>
      </c>
      <c r="B599" s="13">
        <v>2</v>
      </c>
      <c r="C599" s="16"/>
      <c r="D599" s="6"/>
      <c r="E599" s="17"/>
      <c r="F599" s="17"/>
      <c r="G599" s="362"/>
      <c r="H599" s="362"/>
      <c r="I599" s="362"/>
      <c r="J599" s="362"/>
      <c r="K599" s="362"/>
      <c r="L599" s="8"/>
      <c r="M599" s="8"/>
      <c r="N599" s="8"/>
      <c r="O599" s="376"/>
      <c r="T599"/>
      <c r="U599"/>
      <c r="V599"/>
      <c r="W599" s="65"/>
      <c r="Z599" s="67"/>
      <c r="AA599" s="67"/>
      <c r="AB599" s="67"/>
      <c r="AC599" s="67"/>
      <c r="AD599" s="67"/>
      <c r="AE599" s="67"/>
      <c r="AF599" s="67"/>
      <c r="AG599" s="67"/>
      <c r="AH599" s="67"/>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row>
    <row r="600" spans="1:66" s="64" customFormat="1" ht="13.5" customHeight="1" thickBot="1">
      <c r="A600" s="406" t="s">
        <v>1022</v>
      </c>
      <c r="B600" s="13">
        <v>2</v>
      </c>
      <c r="C600" s="16"/>
      <c r="D600" s="6"/>
      <c r="E600" s="17"/>
      <c r="F600" s="17"/>
      <c r="G600" s="362"/>
      <c r="H600" s="362"/>
      <c r="I600" s="362"/>
      <c r="J600" s="362"/>
      <c r="K600" s="362"/>
      <c r="L600" s="8"/>
      <c r="M600" s="8"/>
      <c r="N600" s="8"/>
      <c r="O600" s="376"/>
      <c r="T600"/>
      <c r="U600"/>
      <c r="V600"/>
      <c r="W600" s="65"/>
      <c r="Z600" s="67"/>
      <c r="AA600" s="67"/>
      <c r="AB600" s="67"/>
      <c r="AC600" s="67"/>
      <c r="AD600" s="67"/>
      <c r="AE600" s="67"/>
      <c r="AF600" s="67"/>
      <c r="AG600" s="67"/>
      <c r="AH600" s="67"/>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row>
    <row r="601" spans="1:66" s="64" customFormat="1" ht="13.5" customHeight="1" thickBot="1">
      <c r="A601" s="406" t="s">
        <v>1023</v>
      </c>
      <c r="B601" s="13">
        <v>2</v>
      </c>
      <c r="C601" s="16"/>
      <c r="D601" s="6"/>
      <c r="E601" s="17"/>
      <c r="F601" s="17"/>
      <c r="G601" s="362"/>
      <c r="H601" s="362"/>
      <c r="I601" s="362"/>
      <c r="J601" s="362"/>
      <c r="K601" s="362"/>
      <c r="L601" s="8"/>
      <c r="M601" s="8"/>
      <c r="N601" s="8"/>
      <c r="O601" s="376"/>
      <c r="T601"/>
      <c r="U601"/>
      <c r="V601"/>
      <c r="W601" s="65"/>
      <c r="Z601" s="67"/>
      <c r="AA601" s="67"/>
      <c r="AB601" s="67"/>
      <c r="AC601" s="67"/>
      <c r="AD601" s="67"/>
      <c r="AE601" s="67"/>
      <c r="AF601" s="67"/>
      <c r="AG601" s="67"/>
      <c r="AH601" s="67"/>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row>
    <row r="602" spans="1:66" s="64" customFormat="1" ht="13.5" customHeight="1">
      <c r="A602" s="371" t="s">
        <v>886</v>
      </c>
      <c r="B602" s="372" t="s">
        <v>433</v>
      </c>
      <c r="C602" s="372" t="s">
        <v>448</v>
      </c>
      <c r="D602" s="372"/>
      <c r="E602" s="372" t="s">
        <v>649</v>
      </c>
      <c r="F602" s="372" t="s">
        <v>650</v>
      </c>
      <c r="G602" s="373" t="s">
        <v>651</v>
      </c>
      <c r="H602" s="373" t="s">
        <v>652</v>
      </c>
      <c r="I602" s="373" t="s">
        <v>234</v>
      </c>
      <c r="J602" s="373" t="s">
        <v>653</v>
      </c>
      <c r="K602" s="374" t="s">
        <v>654</v>
      </c>
      <c r="L602" s="373" t="s">
        <v>295</v>
      </c>
      <c r="M602" s="373" t="s">
        <v>296</v>
      </c>
      <c r="N602" s="383" t="s">
        <v>943</v>
      </c>
      <c r="O602" s="376"/>
      <c r="T602"/>
      <c r="U602"/>
      <c r="V602"/>
      <c r="W602" s="65"/>
      <c r="Z602" s="67"/>
      <c r="AA602" s="67"/>
      <c r="AB602" s="67"/>
      <c r="AC602" s="67"/>
      <c r="AD602" s="67"/>
      <c r="AE602" s="67"/>
      <c r="AF602" s="67"/>
      <c r="AG602" s="67"/>
      <c r="AH602" s="67"/>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row>
    <row r="603" spans="1:66" s="64" customFormat="1" ht="12" customHeight="1" thickBot="1">
      <c r="A603" s="346" t="s">
        <v>238</v>
      </c>
      <c r="B603" s="6"/>
      <c r="C603" s="16"/>
      <c r="D603" s="70"/>
      <c r="E603" s="17"/>
      <c r="F603" s="17"/>
      <c r="G603" s="362"/>
      <c r="H603" s="362"/>
      <c r="I603" s="362"/>
      <c r="J603" s="362"/>
      <c r="K603" s="362"/>
      <c r="L603" s="8"/>
      <c r="M603" s="8"/>
      <c r="N603" s="8"/>
      <c r="O603" s="376"/>
      <c r="T603"/>
      <c r="U603"/>
      <c r="V603"/>
      <c r="W603" s="65"/>
      <c r="Z603" s="67"/>
      <c r="AA603" s="67"/>
      <c r="AB603" s="67"/>
      <c r="AC603" s="67"/>
      <c r="AD603" s="67"/>
      <c r="AE603" s="67"/>
      <c r="AF603" s="67"/>
      <c r="AG603" s="67"/>
      <c r="AH603" s="67"/>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row>
    <row r="604" spans="1:66" s="64" customFormat="1" ht="12" customHeight="1" thickBot="1">
      <c r="A604" s="406" t="s">
        <v>1021</v>
      </c>
      <c r="B604" s="13">
        <v>2</v>
      </c>
      <c r="C604" s="16"/>
      <c r="D604" s="6"/>
      <c r="E604" s="17"/>
      <c r="F604" s="17"/>
      <c r="G604" s="362"/>
      <c r="H604" s="362"/>
      <c r="I604" s="362"/>
      <c r="J604" s="362"/>
      <c r="K604" s="362"/>
      <c r="L604" s="8"/>
      <c r="M604" s="8"/>
      <c r="N604" s="8"/>
      <c r="O604" s="376"/>
      <c r="T604"/>
      <c r="U604"/>
      <c r="V604"/>
      <c r="W604" s="65"/>
      <c r="Z604" s="67"/>
      <c r="AA604" s="67"/>
      <c r="AB604" s="67"/>
      <c r="AC604" s="67"/>
      <c r="AD604" s="67"/>
      <c r="AE604" s="67"/>
      <c r="AF604" s="67"/>
      <c r="AG604" s="67"/>
      <c r="AH604" s="67"/>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row>
    <row r="605" spans="1:66" s="64" customFormat="1" ht="12" customHeight="1" thickBot="1">
      <c r="A605" s="406" t="s">
        <v>1024</v>
      </c>
      <c r="B605" s="13">
        <v>2</v>
      </c>
      <c r="C605" s="16"/>
      <c r="D605" s="6"/>
      <c r="E605" s="17"/>
      <c r="F605" s="17"/>
      <c r="G605" s="362"/>
      <c r="H605" s="362"/>
      <c r="I605" s="362"/>
      <c r="J605" s="362"/>
      <c r="K605" s="362"/>
      <c r="L605" s="8"/>
      <c r="M605" s="8"/>
      <c r="N605" s="8"/>
      <c r="O605" s="376"/>
      <c r="T605"/>
      <c r="U605"/>
      <c r="V605"/>
      <c r="W605" s="65"/>
      <c r="Z605" s="67"/>
      <c r="AA605" s="67"/>
      <c r="AB605" s="67"/>
      <c r="AC605" s="67"/>
      <c r="AD605" s="67"/>
      <c r="AE605" s="67"/>
      <c r="AF605" s="67"/>
      <c r="AG605" s="67"/>
      <c r="AH605" s="67"/>
      <c r="AI605" s="59"/>
      <c r="AJ605" s="59"/>
      <c r="AK605" s="59"/>
      <c r="AL605" s="59"/>
      <c r="AM605" s="59"/>
      <c r="AN605" s="59"/>
      <c r="AO605" s="59"/>
      <c r="AP605" s="59"/>
      <c r="AQ605" s="59"/>
      <c r="AR605" s="59"/>
      <c r="AS605" s="59"/>
      <c r="AT605" s="59"/>
      <c r="AU605" s="59"/>
      <c r="AV605" s="59"/>
      <c r="AW605" s="59"/>
      <c r="AX605" s="59"/>
      <c r="AY605" s="59"/>
      <c r="AZ605" s="59"/>
      <c r="BA605" s="59"/>
      <c r="BB605" s="59"/>
      <c r="BC605" s="59"/>
      <c r="BD605" s="59"/>
      <c r="BE605" s="59"/>
      <c r="BF605" s="59"/>
      <c r="BG605" s="59"/>
      <c r="BH605" s="59"/>
      <c r="BI605" s="59"/>
      <c r="BJ605" s="59"/>
      <c r="BK605" s="59"/>
      <c r="BL605" s="59"/>
      <c r="BM605" s="59"/>
      <c r="BN605" s="59"/>
    </row>
    <row r="606" spans="1:66" s="64" customFormat="1" ht="12" customHeight="1" thickBot="1">
      <c r="A606" s="406" t="s">
        <v>1025</v>
      </c>
      <c r="B606" s="13">
        <v>2</v>
      </c>
      <c r="C606" s="16"/>
      <c r="D606" s="6"/>
      <c r="E606" s="17"/>
      <c r="F606" s="17"/>
      <c r="G606" s="362"/>
      <c r="H606" s="362"/>
      <c r="I606" s="362"/>
      <c r="J606" s="362"/>
      <c r="K606" s="362"/>
      <c r="L606" s="8"/>
      <c r="M606" s="8"/>
      <c r="N606" s="8"/>
      <c r="O606" s="376"/>
      <c r="T606"/>
      <c r="U606"/>
      <c r="V606"/>
      <c r="W606" s="65"/>
      <c r="Z606" s="67"/>
      <c r="AA606" s="67"/>
      <c r="AB606" s="67"/>
      <c r="AC606" s="67"/>
      <c r="AD606" s="67"/>
      <c r="AE606" s="67"/>
      <c r="AF606" s="67"/>
      <c r="AG606" s="67"/>
      <c r="AH606" s="67"/>
      <c r="AI606" s="59"/>
      <c r="AJ606" s="59"/>
      <c r="AK606" s="59"/>
      <c r="AL606" s="59"/>
      <c r="AM606" s="59"/>
      <c r="AN606" s="59"/>
      <c r="AO606" s="59"/>
      <c r="AP606" s="59"/>
      <c r="AQ606" s="59"/>
      <c r="AR606" s="59"/>
      <c r="AS606" s="59"/>
      <c r="AT606" s="59"/>
      <c r="AU606" s="59"/>
      <c r="AV606" s="59"/>
      <c r="AW606" s="59"/>
      <c r="AX606" s="59"/>
      <c r="AY606" s="59"/>
      <c r="AZ606" s="59"/>
      <c r="BA606" s="59"/>
      <c r="BB606" s="59"/>
      <c r="BC606" s="59"/>
      <c r="BD606" s="59"/>
      <c r="BE606" s="59"/>
      <c r="BF606" s="59"/>
      <c r="BG606" s="59"/>
      <c r="BH606" s="59"/>
      <c r="BI606" s="59"/>
      <c r="BJ606" s="59"/>
      <c r="BK606" s="59"/>
      <c r="BL606" s="59"/>
      <c r="BM606" s="59"/>
      <c r="BN606" s="59"/>
    </row>
    <row r="607" spans="1:66" s="64" customFormat="1" ht="12" customHeight="1" thickBot="1">
      <c r="A607" s="406" t="s">
        <v>1026</v>
      </c>
      <c r="B607" s="13">
        <v>2</v>
      </c>
      <c r="C607" s="16"/>
      <c r="D607" s="6"/>
      <c r="E607" s="17"/>
      <c r="F607" s="17"/>
      <c r="G607" s="362"/>
      <c r="H607" s="362"/>
      <c r="I607" s="362"/>
      <c r="J607" s="362"/>
      <c r="K607" s="362"/>
      <c r="L607" s="8"/>
      <c r="M607" s="8"/>
      <c r="N607" s="8"/>
      <c r="O607" s="376"/>
      <c r="T607"/>
      <c r="U607"/>
      <c r="V607"/>
      <c r="W607" s="65"/>
      <c r="Z607" s="67"/>
      <c r="AA607" s="67"/>
      <c r="AB607" s="67"/>
      <c r="AC607" s="67"/>
      <c r="AD607" s="67"/>
      <c r="AE607" s="67"/>
      <c r="AF607" s="67"/>
      <c r="AG607" s="67"/>
      <c r="AH607" s="67"/>
      <c r="AI607" s="59"/>
      <c r="AJ607" s="59"/>
      <c r="AK607" s="59"/>
      <c r="AL607" s="59"/>
      <c r="AM607" s="59"/>
      <c r="AN607" s="59"/>
      <c r="AO607" s="59"/>
      <c r="AP607" s="59"/>
      <c r="AQ607" s="59"/>
      <c r="AR607" s="59"/>
      <c r="AS607" s="59"/>
      <c r="AT607" s="59"/>
      <c r="AU607" s="59"/>
      <c r="AV607" s="59"/>
      <c r="AW607" s="59"/>
      <c r="AX607" s="59"/>
      <c r="AY607" s="59"/>
      <c r="AZ607" s="59"/>
      <c r="BA607" s="59"/>
      <c r="BB607" s="59"/>
      <c r="BC607" s="59"/>
      <c r="BD607" s="59"/>
      <c r="BE607" s="59"/>
      <c r="BF607" s="59"/>
      <c r="BG607" s="59"/>
      <c r="BH607" s="59"/>
      <c r="BI607" s="59"/>
      <c r="BJ607" s="59"/>
      <c r="BK607" s="59"/>
      <c r="BL607" s="59"/>
      <c r="BM607" s="59"/>
      <c r="BN607" s="59"/>
    </row>
    <row r="608" spans="1:66" s="64" customFormat="1" ht="12" customHeight="1">
      <c r="A608" s="371" t="s">
        <v>886</v>
      </c>
      <c r="B608" s="372" t="s">
        <v>433</v>
      </c>
      <c r="C608" s="372" t="s">
        <v>448</v>
      </c>
      <c r="D608" s="372"/>
      <c r="E608" s="372" t="s">
        <v>649</v>
      </c>
      <c r="F608" s="372" t="s">
        <v>650</v>
      </c>
      <c r="G608" s="373" t="s">
        <v>651</v>
      </c>
      <c r="H608" s="373" t="s">
        <v>652</v>
      </c>
      <c r="I608" s="373" t="s">
        <v>234</v>
      </c>
      <c r="J608" s="373" t="s">
        <v>653</v>
      </c>
      <c r="K608" s="374" t="s">
        <v>654</v>
      </c>
      <c r="L608" s="373" t="s">
        <v>295</v>
      </c>
      <c r="M608" s="373" t="s">
        <v>296</v>
      </c>
      <c r="N608" s="383" t="s">
        <v>943</v>
      </c>
      <c r="O608" s="376"/>
      <c r="T608"/>
      <c r="U608"/>
      <c r="V608"/>
      <c r="W608" s="65"/>
      <c r="Z608" s="67"/>
      <c r="AA608" s="67"/>
      <c r="AB608" s="67"/>
      <c r="AC608" s="67"/>
      <c r="AD608" s="67"/>
      <c r="AE608" s="67"/>
      <c r="AF608" s="67"/>
      <c r="AG608" s="67"/>
      <c r="AH608" s="67"/>
      <c r="AI608" s="59"/>
      <c r="AJ608" s="59"/>
      <c r="AK608" s="59"/>
      <c r="AL608" s="59"/>
      <c r="AM608" s="59"/>
      <c r="AN608" s="59"/>
      <c r="AO608" s="59"/>
      <c r="AP608" s="59"/>
      <c r="AQ608" s="59"/>
      <c r="AR608" s="59"/>
      <c r="AS608" s="59"/>
      <c r="AT608" s="59"/>
      <c r="AU608" s="59"/>
      <c r="AV608" s="59"/>
      <c r="AW608" s="59"/>
      <c r="AX608" s="59"/>
      <c r="AY608" s="59"/>
      <c r="AZ608" s="59"/>
      <c r="BA608" s="59"/>
      <c r="BB608" s="59"/>
      <c r="BC608" s="59"/>
      <c r="BD608" s="59"/>
      <c r="BE608" s="59"/>
      <c r="BF608" s="59"/>
      <c r="BG608" s="59"/>
      <c r="BH608" s="59"/>
      <c r="BI608" s="59"/>
      <c r="BJ608" s="59"/>
      <c r="BK608" s="59"/>
      <c r="BL608" s="59"/>
      <c r="BM608" s="59"/>
      <c r="BN608" s="59"/>
    </row>
    <row r="609" spans="1:66" s="64" customFormat="1" ht="13.5" customHeight="1" thickBot="1">
      <c r="A609" s="346" t="s">
        <v>239</v>
      </c>
      <c r="B609" s="16"/>
      <c r="C609" s="16"/>
      <c r="D609" s="70"/>
      <c r="E609" s="17"/>
      <c r="F609" s="17"/>
      <c r="G609" s="362"/>
      <c r="H609" s="362"/>
      <c r="I609" s="362"/>
      <c r="J609" s="362"/>
      <c r="K609" s="362"/>
      <c r="L609" s="8"/>
      <c r="M609" s="8"/>
      <c r="N609" s="8"/>
      <c r="O609" s="376"/>
      <c r="T609"/>
      <c r="U609"/>
      <c r="V609"/>
      <c r="W609" s="65"/>
      <c r="Z609" s="67"/>
      <c r="AA609" s="67"/>
      <c r="AB609" s="67"/>
      <c r="AC609" s="67"/>
      <c r="AD609" s="67"/>
      <c r="AE609" s="67"/>
      <c r="AF609" s="67"/>
      <c r="AG609" s="67"/>
      <c r="AH609" s="67"/>
      <c r="AI609" s="59"/>
      <c r="AJ609" s="59"/>
      <c r="AK609" s="59"/>
      <c r="AL609" s="59"/>
      <c r="AM609" s="59"/>
      <c r="AN609" s="59"/>
      <c r="AO609" s="59"/>
      <c r="AP609" s="59"/>
      <c r="AQ609" s="59"/>
      <c r="AR609" s="59"/>
      <c r="AS609" s="59"/>
      <c r="AT609" s="59"/>
      <c r="AU609" s="59"/>
      <c r="AV609" s="59"/>
      <c r="AW609" s="59"/>
      <c r="AX609" s="59"/>
      <c r="AY609" s="59"/>
      <c r="AZ609" s="59"/>
      <c r="BA609" s="59"/>
      <c r="BB609" s="59"/>
      <c r="BC609" s="59"/>
      <c r="BD609" s="59"/>
      <c r="BE609" s="59"/>
      <c r="BF609" s="59"/>
      <c r="BG609" s="59"/>
      <c r="BH609" s="59"/>
      <c r="BI609" s="59"/>
      <c r="BJ609" s="59"/>
      <c r="BK609" s="59"/>
      <c r="BL609" s="59"/>
      <c r="BM609" s="59"/>
      <c r="BN609" s="59"/>
    </row>
    <row r="610" spans="1:66" s="64" customFormat="1" ht="13.5" customHeight="1" thickBot="1">
      <c r="A610" s="406" t="s">
        <v>1027</v>
      </c>
      <c r="B610" s="13">
        <v>2</v>
      </c>
      <c r="C610" s="16"/>
      <c r="D610" s="6"/>
      <c r="E610" s="17"/>
      <c r="F610" s="17"/>
      <c r="G610" s="362"/>
      <c r="H610" s="362"/>
      <c r="I610" s="362"/>
      <c r="J610" s="362"/>
      <c r="K610" s="362"/>
      <c r="L610" s="8"/>
      <c r="M610" s="8"/>
      <c r="N610" s="8"/>
      <c r="O610" s="376"/>
      <c r="T610"/>
      <c r="U610"/>
      <c r="V610"/>
      <c r="W610" s="65"/>
      <c r="Z610" s="67"/>
      <c r="AA610" s="67"/>
      <c r="AB610" s="67"/>
      <c r="AC610" s="67"/>
      <c r="AD610" s="67"/>
      <c r="AE610" s="67"/>
      <c r="AF610" s="67"/>
      <c r="AG610" s="67"/>
      <c r="AH610" s="67"/>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59"/>
      <c r="BG610" s="59"/>
      <c r="BH610" s="59"/>
      <c r="BI610" s="59"/>
      <c r="BJ610" s="59"/>
      <c r="BK610" s="59"/>
      <c r="BL610" s="59"/>
      <c r="BM610" s="59"/>
      <c r="BN610" s="59"/>
    </row>
    <row r="611" spans="1:66" s="64" customFormat="1" ht="13.5" customHeight="1" thickBot="1">
      <c r="A611" s="406" t="s">
        <v>1028</v>
      </c>
      <c r="B611" s="13">
        <v>2</v>
      </c>
      <c r="C611" s="16"/>
      <c r="D611" s="6"/>
      <c r="E611" s="17"/>
      <c r="F611" s="17"/>
      <c r="G611" s="362"/>
      <c r="H611" s="362"/>
      <c r="I611" s="362"/>
      <c r="J611" s="362"/>
      <c r="K611" s="362"/>
      <c r="L611" s="8"/>
      <c r="M611" s="8"/>
      <c r="N611" s="8"/>
      <c r="O611" s="376"/>
      <c r="T611"/>
      <c r="U611"/>
      <c r="V611"/>
      <c r="W611" s="65"/>
      <c r="Z611" s="67"/>
      <c r="AA611" s="67"/>
      <c r="AB611" s="67"/>
      <c r="AC611" s="67"/>
      <c r="AD611" s="67"/>
      <c r="AE611" s="67"/>
      <c r="AF611" s="67"/>
      <c r="AG611" s="67"/>
      <c r="AH611" s="67"/>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59"/>
      <c r="BG611" s="59"/>
      <c r="BH611" s="59"/>
      <c r="BI611" s="59"/>
      <c r="BJ611" s="59"/>
      <c r="BK611" s="59"/>
      <c r="BL611" s="59"/>
      <c r="BM611" s="59"/>
      <c r="BN611" s="59"/>
    </row>
    <row r="612" spans="1:66" s="64" customFormat="1" ht="13.5" customHeight="1" thickBot="1">
      <c r="A612" s="406" t="s">
        <v>1029</v>
      </c>
      <c r="B612" s="13">
        <v>2</v>
      </c>
      <c r="C612" s="16"/>
      <c r="D612" s="6"/>
      <c r="E612" s="17"/>
      <c r="F612" s="17"/>
      <c r="G612" s="362"/>
      <c r="H612" s="362"/>
      <c r="I612" s="362"/>
      <c r="J612" s="362"/>
      <c r="K612" s="362"/>
      <c r="L612" s="8"/>
      <c r="M612" s="8"/>
      <c r="N612" s="8"/>
      <c r="O612" s="376"/>
      <c r="T612"/>
      <c r="U612"/>
      <c r="V612"/>
      <c r="W612" s="65"/>
      <c r="Z612" s="67"/>
      <c r="AA612" s="67"/>
      <c r="AB612" s="67"/>
      <c r="AC612" s="67"/>
      <c r="AD612" s="67"/>
      <c r="AE612" s="67"/>
      <c r="AF612" s="67"/>
      <c r="AG612" s="67"/>
      <c r="AH612" s="67"/>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59"/>
      <c r="BG612" s="59"/>
      <c r="BH612" s="59"/>
      <c r="BI612" s="59"/>
      <c r="BJ612" s="59"/>
      <c r="BK612" s="59"/>
      <c r="BL612" s="59"/>
      <c r="BM612" s="59"/>
      <c r="BN612" s="59"/>
    </row>
    <row r="613" spans="1:66" s="64" customFormat="1" ht="13.5" customHeight="1" thickBot="1">
      <c r="A613" s="406" t="s">
        <v>1030</v>
      </c>
      <c r="B613" s="13">
        <v>2</v>
      </c>
      <c r="C613" s="16"/>
      <c r="D613" s="6"/>
      <c r="E613" s="17"/>
      <c r="F613" s="17"/>
      <c r="G613" s="362"/>
      <c r="H613" s="362"/>
      <c r="I613" s="362"/>
      <c r="J613" s="362"/>
      <c r="K613" s="362"/>
      <c r="L613" s="8"/>
      <c r="M613" s="8"/>
      <c r="N613" s="8"/>
      <c r="O613" s="376"/>
      <c r="T613"/>
      <c r="U613"/>
      <c r="V613"/>
      <c r="W613" s="65"/>
      <c r="Z613" s="67"/>
      <c r="AA613" s="67"/>
      <c r="AB613" s="67"/>
      <c r="AC613" s="67"/>
      <c r="AD613" s="67"/>
      <c r="AE613" s="67"/>
      <c r="AF613" s="67"/>
      <c r="AG613" s="67"/>
      <c r="AH613" s="67"/>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row>
    <row r="614" spans="1:66" s="64" customFormat="1" ht="13.5" customHeight="1">
      <c r="A614" s="371" t="s">
        <v>886</v>
      </c>
      <c r="B614" s="372" t="s">
        <v>433</v>
      </c>
      <c r="C614" s="372" t="s">
        <v>448</v>
      </c>
      <c r="D614" s="372"/>
      <c r="E614" s="372" t="s">
        <v>649</v>
      </c>
      <c r="F614" s="372" t="s">
        <v>650</v>
      </c>
      <c r="G614" s="373" t="s">
        <v>651</v>
      </c>
      <c r="H614" s="373" t="s">
        <v>652</v>
      </c>
      <c r="I614" s="373" t="s">
        <v>234</v>
      </c>
      <c r="J614" s="373" t="s">
        <v>653</v>
      </c>
      <c r="K614" s="374" t="s">
        <v>654</v>
      </c>
      <c r="L614" s="373" t="s">
        <v>295</v>
      </c>
      <c r="M614" s="373" t="s">
        <v>296</v>
      </c>
      <c r="N614" s="383" t="s">
        <v>943</v>
      </c>
      <c r="O614" s="376"/>
      <c r="T614"/>
      <c r="U614"/>
      <c r="V614"/>
      <c r="W614" s="65"/>
      <c r="Z614" s="67"/>
      <c r="AA614" s="67"/>
      <c r="AB614" s="67"/>
      <c r="AC614" s="67"/>
      <c r="AD614" s="67"/>
      <c r="AE614" s="67"/>
      <c r="AF614" s="67"/>
      <c r="AG614" s="67"/>
      <c r="AH614" s="67"/>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59"/>
      <c r="BG614" s="59"/>
      <c r="BH614" s="59"/>
      <c r="BI614" s="59"/>
      <c r="BJ614" s="59"/>
      <c r="BK614" s="59"/>
      <c r="BL614" s="59"/>
      <c r="BM614" s="59"/>
      <c r="BN614" s="59"/>
    </row>
    <row r="615" spans="1:66" s="64" customFormat="1" ht="13.5" customHeight="1" thickBot="1">
      <c r="A615" s="346" t="s">
        <v>240</v>
      </c>
      <c r="B615" s="16"/>
      <c r="C615" s="16"/>
      <c r="D615" s="70"/>
      <c r="E615" s="17"/>
      <c r="F615" s="17"/>
      <c r="G615" s="362"/>
      <c r="H615" s="362"/>
      <c r="I615" s="362"/>
      <c r="J615" s="362"/>
      <c r="K615" s="362"/>
      <c r="L615" s="8"/>
      <c r="M615" s="8"/>
      <c r="N615" s="8"/>
      <c r="O615" s="376"/>
      <c r="T615"/>
      <c r="U615"/>
      <c r="V615"/>
      <c r="W615" s="65"/>
      <c r="Z615" s="67"/>
      <c r="AA615" s="67"/>
      <c r="AB615" s="67"/>
      <c r="AC615" s="67"/>
      <c r="AD615" s="67"/>
      <c r="AE615" s="67"/>
      <c r="AF615" s="67"/>
      <c r="AG615" s="67"/>
      <c r="AH615" s="67"/>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59"/>
      <c r="BG615" s="59"/>
      <c r="BH615" s="59"/>
      <c r="BI615" s="59"/>
      <c r="BJ615" s="59"/>
      <c r="BK615" s="59"/>
      <c r="BL615" s="59"/>
      <c r="BM615" s="59"/>
      <c r="BN615" s="59"/>
    </row>
    <row r="616" spans="1:66" s="64" customFormat="1" ht="13.5" customHeight="1" thickBot="1">
      <c r="A616" s="406" t="s">
        <v>1021</v>
      </c>
      <c r="B616" s="13">
        <v>2</v>
      </c>
      <c r="C616" s="16"/>
      <c r="D616" s="6"/>
      <c r="E616" s="17"/>
      <c r="F616" s="17"/>
      <c r="G616" s="362"/>
      <c r="H616" s="362"/>
      <c r="I616" s="362"/>
      <c r="J616" s="362"/>
      <c r="K616" s="362"/>
      <c r="L616" s="8"/>
      <c r="M616" s="8"/>
      <c r="N616" s="8"/>
      <c r="O616" s="376"/>
      <c r="T616"/>
      <c r="U616"/>
      <c r="V616"/>
      <c r="W616" s="65"/>
      <c r="Z616" s="67"/>
      <c r="AA616" s="67"/>
      <c r="AB616" s="67"/>
      <c r="AC616" s="67"/>
      <c r="AD616" s="67"/>
      <c r="AE616" s="67"/>
      <c r="AF616" s="67"/>
      <c r="AG616" s="67"/>
      <c r="AH616" s="67"/>
      <c r="AI616" s="59"/>
      <c r="AJ616" s="59"/>
      <c r="AK616" s="59"/>
      <c r="AL616" s="59"/>
      <c r="AM616" s="59"/>
      <c r="AN616" s="59"/>
      <c r="AO616" s="59"/>
      <c r="AP616" s="59"/>
      <c r="AQ616" s="59"/>
      <c r="AR616" s="59"/>
      <c r="AS616" s="59"/>
      <c r="AT616" s="59"/>
      <c r="AU616" s="59"/>
      <c r="AV616" s="59"/>
      <c r="AW616" s="59"/>
      <c r="AX616" s="59"/>
      <c r="AY616" s="59"/>
      <c r="AZ616" s="59"/>
      <c r="BA616" s="59"/>
      <c r="BB616" s="59"/>
      <c r="BC616" s="59"/>
      <c r="BD616" s="59"/>
      <c r="BE616" s="59"/>
      <c r="BF616" s="59"/>
      <c r="BG616" s="59"/>
      <c r="BH616" s="59"/>
      <c r="BI616" s="59"/>
      <c r="BJ616" s="59"/>
      <c r="BK616" s="59"/>
      <c r="BL616" s="59"/>
      <c r="BM616" s="59"/>
      <c r="BN616" s="59"/>
    </row>
    <row r="617" spans="1:66" s="64" customFormat="1" ht="13.5" customHeight="1" thickBot="1">
      <c r="A617" s="406" t="s">
        <v>1031</v>
      </c>
      <c r="B617" s="13">
        <v>2</v>
      </c>
      <c r="C617" s="16"/>
      <c r="D617" s="6"/>
      <c r="E617" s="17"/>
      <c r="F617" s="17"/>
      <c r="G617" s="362"/>
      <c r="H617" s="362"/>
      <c r="I617" s="362"/>
      <c r="J617" s="362"/>
      <c r="K617" s="362"/>
      <c r="L617" s="8"/>
      <c r="M617" s="8"/>
      <c r="N617" s="8"/>
      <c r="O617" s="376"/>
      <c r="T617"/>
      <c r="U617"/>
      <c r="V617"/>
      <c r="W617" s="65"/>
      <c r="Z617" s="67"/>
      <c r="AA617" s="67"/>
      <c r="AB617" s="67"/>
      <c r="AC617" s="67"/>
      <c r="AD617" s="67"/>
      <c r="AE617" s="67"/>
      <c r="AF617" s="67"/>
      <c r="AG617" s="67"/>
      <c r="AH617" s="67"/>
      <c r="AI617" s="59"/>
      <c r="AJ617" s="59"/>
      <c r="AK617" s="59"/>
      <c r="AL617" s="59"/>
      <c r="AM617" s="59"/>
      <c r="AN617" s="59"/>
      <c r="AO617" s="59"/>
      <c r="AP617" s="59"/>
      <c r="AQ617" s="59"/>
      <c r="AR617" s="59"/>
      <c r="AS617" s="59"/>
      <c r="AT617" s="59"/>
      <c r="AU617" s="59"/>
      <c r="AV617" s="59"/>
      <c r="AW617" s="59"/>
      <c r="AX617" s="59"/>
      <c r="AY617" s="59"/>
      <c r="AZ617" s="59"/>
      <c r="BA617" s="59"/>
      <c r="BB617" s="59"/>
      <c r="BC617" s="59"/>
      <c r="BD617" s="59"/>
      <c r="BE617" s="59"/>
      <c r="BF617" s="59"/>
      <c r="BG617" s="59"/>
      <c r="BH617" s="59"/>
      <c r="BI617" s="59"/>
      <c r="BJ617" s="59"/>
      <c r="BK617" s="59"/>
      <c r="BL617" s="59"/>
      <c r="BM617" s="59"/>
      <c r="BN617" s="59"/>
    </row>
    <row r="618" spans="1:66" s="64" customFormat="1" ht="13.5" customHeight="1" thickBot="1">
      <c r="A618" s="406" t="s">
        <v>1032</v>
      </c>
      <c r="B618" s="13">
        <v>2</v>
      </c>
      <c r="C618" s="16"/>
      <c r="D618" s="6"/>
      <c r="E618" s="17"/>
      <c r="F618" s="17"/>
      <c r="G618" s="362"/>
      <c r="H618" s="362"/>
      <c r="I618" s="362"/>
      <c r="J618" s="362"/>
      <c r="K618" s="362"/>
      <c r="L618" s="8"/>
      <c r="M618" s="8"/>
      <c r="N618" s="8"/>
      <c r="O618" s="376"/>
      <c r="T618"/>
      <c r="U618"/>
      <c r="V618"/>
      <c r="W618" s="65"/>
      <c r="Z618" s="67"/>
      <c r="AA618" s="67"/>
      <c r="AB618" s="67"/>
      <c r="AC618" s="67"/>
      <c r="AD618" s="67"/>
      <c r="AE618" s="67"/>
      <c r="AF618" s="67"/>
      <c r="AG618" s="67"/>
      <c r="AH618" s="67"/>
      <c r="AI618" s="59"/>
      <c r="AJ618" s="59"/>
      <c r="AK618" s="59"/>
      <c r="AL618" s="59"/>
      <c r="AM618" s="59"/>
      <c r="AN618" s="59"/>
      <c r="AO618" s="59"/>
      <c r="AP618" s="59"/>
      <c r="AQ618" s="59"/>
      <c r="AR618" s="59"/>
      <c r="AS618" s="59"/>
      <c r="AT618" s="59"/>
      <c r="AU618" s="59"/>
      <c r="AV618" s="59"/>
      <c r="AW618" s="59"/>
      <c r="AX618" s="59"/>
      <c r="AY618" s="59"/>
      <c r="AZ618" s="59"/>
      <c r="BA618" s="59"/>
      <c r="BB618" s="59"/>
      <c r="BC618" s="59"/>
      <c r="BD618" s="59"/>
      <c r="BE618" s="59"/>
      <c r="BF618" s="59"/>
      <c r="BG618" s="59"/>
      <c r="BH618" s="59"/>
      <c r="BI618" s="59"/>
      <c r="BJ618" s="59"/>
      <c r="BK618" s="59"/>
      <c r="BL618" s="59"/>
      <c r="BM618" s="59"/>
      <c r="BN618" s="59"/>
    </row>
    <row r="619" spans="1:66" s="64" customFormat="1" ht="13.5" customHeight="1" thickBot="1">
      <c r="A619" s="406" t="s">
        <v>1033</v>
      </c>
      <c r="B619" s="13">
        <v>2</v>
      </c>
      <c r="C619" s="16"/>
      <c r="D619" s="6"/>
      <c r="E619" s="17"/>
      <c r="F619" s="17"/>
      <c r="G619" s="362"/>
      <c r="H619" s="362"/>
      <c r="I619" s="362"/>
      <c r="J619" s="362"/>
      <c r="K619" s="362"/>
      <c r="L619" s="8"/>
      <c r="M619" s="8"/>
      <c r="N619" s="8"/>
      <c r="O619" s="376"/>
      <c r="T619"/>
      <c r="U619"/>
      <c r="V619"/>
      <c r="W619" s="65"/>
      <c r="Z619" s="67"/>
      <c r="AA619" s="67"/>
      <c r="AB619" s="67"/>
      <c r="AC619" s="67"/>
      <c r="AD619" s="67"/>
      <c r="AE619" s="67"/>
      <c r="AF619" s="67"/>
      <c r="AG619" s="67"/>
      <c r="AH619" s="67"/>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row>
    <row r="620" spans="1:66" s="64" customFormat="1" ht="13.5" customHeight="1" thickBot="1">
      <c r="A620" s="406" t="s">
        <v>1034</v>
      </c>
      <c r="B620" s="13">
        <v>2</v>
      </c>
      <c r="C620" s="16"/>
      <c r="D620" s="6"/>
      <c r="E620" s="17"/>
      <c r="F620" s="17"/>
      <c r="G620" s="362"/>
      <c r="H620" s="362"/>
      <c r="I620" s="362"/>
      <c r="J620" s="362"/>
      <c r="K620" s="362"/>
      <c r="L620" s="8"/>
      <c r="M620" s="8"/>
      <c r="N620" s="8"/>
      <c r="O620" s="376"/>
      <c r="T620"/>
      <c r="U620"/>
      <c r="V620"/>
      <c r="W620" s="65"/>
      <c r="Z620" s="67"/>
      <c r="AA620" s="67"/>
      <c r="AB620" s="67"/>
      <c r="AC620" s="67"/>
      <c r="AD620" s="67"/>
      <c r="AE620" s="67"/>
      <c r="AF620" s="67"/>
      <c r="AG620" s="67"/>
      <c r="AH620" s="67"/>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row>
    <row r="621" spans="1:66" s="64" customFormat="1" ht="13.5" customHeight="1" thickBot="1">
      <c r="A621" s="406" t="s">
        <v>1035</v>
      </c>
      <c r="B621" s="13">
        <v>2</v>
      </c>
      <c r="C621" s="16"/>
      <c r="D621" s="6"/>
      <c r="E621" s="17"/>
      <c r="F621" s="17"/>
      <c r="G621" s="362"/>
      <c r="H621" s="362"/>
      <c r="I621" s="362"/>
      <c r="J621" s="362"/>
      <c r="K621" s="362"/>
      <c r="L621" s="8"/>
      <c r="M621" s="8"/>
      <c r="N621" s="8"/>
      <c r="O621" s="376"/>
      <c r="T621"/>
      <c r="U621"/>
      <c r="V621"/>
      <c r="W621" s="65"/>
      <c r="Z621" s="67"/>
      <c r="AA621" s="67"/>
      <c r="AB621" s="67"/>
      <c r="AC621" s="67"/>
      <c r="AD621" s="67"/>
      <c r="AE621" s="67"/>
      <c r="AF621" s="67"/>
      <c r="AG621" s="67"/>
      <c r="AH621" s="67"/>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row>
    <row r="622" spans="1:66" s="64" customFormat="1" ht="13.5" customHeight="1">
      <c r="A622" s="371" t="s">
        <v>886</v>
      </c>
      <c r="B622" s="372" t="s">
        <v>433</v>
      </c>
      <c r="C622" s="372" t="s">
        <v>448</v>
      </c>
      <c r="D622" s="372"/>
      <c r="E622" s="372" t="s">
        <v>649</v>
      </c>
      <c r="F622" s="372" t="s">
        <v>650</v>
      </c>
      <c r="G622" s="373" t="s">
        <v>651</v>
      </c>
      <c r="H622" s="373" t="s">
        <v>652</v>
      </c>
      <c r="I622" s="373" t="s">
        <v>234</v>
      </c>
      <c r="J622" s="373" t="s">
        <v>653</v>
      </c>
      <c r="K622" s="374" t="s">
        <v>654</v>
      </c>
      <c r="L622" s="373" t="s">
        <v>295</v>
      </c>
      <c r="M622" s="373" t="s">
        <v>296</v>
      </c>
      <c r="N622" s="383" t="s">
        <v>943</v>
      </c>
      <c r="O622" s="376"/>
      <c r="T622"/>
      <c r="U622"/>
      <c r="V622"/>
      <c r="W622" s="65"/>
      <c r="Z622" s="67"/>
      <c r="AA622" s="67"/>
      <c r="AB622" s="67"/>
      <c r="AC622" s="67"/>
      <c r="AD622" s="67"/>
      <c r="AE622" s="67"/>
      <c r="AF622" s="67"/>
      <c r="AG622" s="67"/>
      <c r="AH622" s="67"/>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c r="BI622" s="59"/>
      <c r="BJ622" s="59"/>
      <c r="BK622" s="59"/>
      <c r="BL622" s="59"/>
      <c r="BM622" s="59"/>
      <c r="BN622" s="59"/>
    </row>
    <row r="623" spans="1:66" s="64" customFormat="1" ht="13.5" customHeight="1" thickBot="1">
      <c r="A623" s="346" t="s">
        <v>241</v>
      </c>
      <c r="B623" s="16"/>
      <c r="C623" s="16"/>
      <c r="D623" s="70"/>
      <c r="E623" s="17"/>
      <c r="F623" s="17"/>
      <c r="G623" s="362"/>
      <c r="H623" s="362"/>
      <c r="I623" s="362"/>
      <c r="J623" s="362"/>
      <c r="K623" s="362"/>
      <c r="L623" s="8"/>
      <c r="M623" s="8"/>
      <c r="N623" s="8"/>
      <c r="O623" s="376"/>
      <c r="T623"/>
      <c r="U623"/>
      <c r="V623"/>
      <c r="W623" s="65"/>
      <c r="Z623" s="67"/>
      <c r="AA623" s="67"/>
      <c r="AB623" s="67"/>
      <c r="AC623" s="67"/>
      <c r="AD623" s="67"/>
      <c r="AE623" s="67"/>
      <c r="AF623" s="67"/>
      <c r="AG623" s="67"/>
      <c r="AH623" s="67"/>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row>
    <row r="624" spans="1:66" s="64" customFormat="1" ht="13.5" customHeight="1" thickBot="1">
      <c r="A624" s="406" t="s">
        <v>1021</v>
      </c>
      <c r="B624" s="13">
        <v>2</v>
      </c>
      <c r="C624" s="16"/>
      <c r="D624" s="6"/>
      <c r="E624" s="17"/>
      <c r="F624" s="17"/>
      <c r="G624" s="362"/>
      <c r="H624" s="362"/>
      <c r="I624" s="362"/>
      <c r="J624" s="362"/>
      <c r="K624" s="362"/>
      <c r="L624" s="8"/>
      <c r="M624" s="8"/>
      <c r="N624" s="8"/>
      <c r="O624" s="376"/>
      <c r="T624"/>
      <c r="U624"/>
      <c r="V624"/>
      <c r="W624" s="65"/>
      <c r="Z624" s="67"/>
      <c r="AA624" s="67"/>
      <c r="AB624" s="67"/>
      <c r="AC624" s="67"/>
      <c r="AD624" s="67"/>
      <c r="AE624" s="67"/>
      <c r="AF624" s="67"/>
      <c r="AG624" s="67"/>
      <c r="AH624" s="67"/>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row>
    <row r="625" spans="1:66" s="64" customFormat="1" ht="13.5" customHeight="1" thickBot="1">
      <c r="A625" s="406" t="s">
        <v>1036</v>
      </c>
      <c r="B625" s="13">
        <v>2</v>
      </c>
      <c r="C625" s="16"/>
      <c r="D625" s="6"/>
      <c r="E625" s="17"/>
      <c r="F625" s="17"/>
      <c r="G625" s="362"/>
      <c r="H625" s="362"/>
      <c r="I625" s="362"/>
      <c r="J625" s="362"/>
      <c r="K625" s="362"/>
      <c r="L625" s="8"/>
      <c r="M625" s="8"/>
      <c r="N625" s="8"/>
      <c r="O625" s="376"/>
      <c r="T625"/>
      <c r="U625"/>
      <c r="V625"/>
      <c r="W625" s="65"/>
      <c r="Z625" s="67"/>
      <c r="AA625" s="67"/>
      <c r="AB625" s="67"/>
      <c r="AC625" s="67"/>
      <c r="AD625" s="67"/>
      <c r="AE625" s="67"/>
      <c r="AF625" s="67"/>
      <c r="AG625" s="67"/>
      <c r="AH625" s="67"/>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row>
    <row r="626" spans="1:66" s="64" customFormat="1" ht="13.5" customHeight="1" thickBot="1">
      <c r="A626" s="406" t="s">
        <v>1037</v>
      </c>
      <c r="B626" s="13">
        <v>2</v>
      </c>
      <c r="C626" s="16"/>
      <c r="D626" s="6"/>
      <c r="E626" s="17"/>
      <c r="F626" s="17"/>
      <c r="G626" s="362"/>
      <c r="H626" s="362"/>
      <c r="I626" s="362"/>
      <c r="J626" s="362"/>
      <c r="K626" s="362"/>
      <c r="L626" s="8"/>
      <c r="M626" s="8"/>
      <c r="N626" s="8"/>
      <c r="O626" s="376"/>
      <c r="T626"/>
      <c r="U626"/>
      <c r="V626"/>
      <c r="W626" s="65"/>
      <c r="Z626" s="67"/>
      <c r="AA626" s="67"/>
      <c r="AB626" s="67"/>
      <c r="AC626" s="67"/>
      <c r="AD626" s="67"/>
      <c r="AE626" s="67"/>
      <c r="AF626" s="67"/>
      <c r="AG626" s="67"/>
      <c r="AH626" s="67"/>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row>
    <row r="627" spans="1:66" s="64" customFormat="1" ht="13.5" customHeight="1" thickBot="1">
      <c r="A627" s="406" t="s">
        <v>1038</v>
      </c>
      <c r="B627" s="13">
        <v>2</v>
      </c>
      <c r="C627" s="16"/>
      <c r="D627" s="6"/>
      <c r="E627" s="17"/>
      <c r="F627" s="17"/>
      <c r="G627" s="362"/>
      <c r="H627" s="362"/>
      <c r="I627" s="362"/>
      <c r="J627" s="362"/>
      <c r="K627" s="362"/>
      <c r="L627" s="8"/>
      <c r="M627" s="8"/>
      <c r="N627" s="8"/>
      <c r="O627" s="376"/>
      <c r="T627"/>
      <c r="U627"/>
      <c r="V627"/>
      <c r="W627" s="65"/>
      <c r="Z627" s="67"/>
      <c r="AA627" s="67"/>
      <c r="AB627" s="67"/>
      <c r="AC627" s="67"/>
      <c r="AD627" s="67"/>
      <c r="AE627" s="67"/>
      <c r="AF627" s="67"/>
      <c r="AG627" s="67"/>
      <c r="AH627" s="67"/>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row>
    <row r="628" spans="1:66" s="64" customFormat="1" ht="13.5" customHeight="1">
      <c r="A628" s="371" t="s">
        <v>886</v>
      </c>
      <c r="B628" s="372" t="s">
        <v>433</v>
      </c>
      <c r="C628" s="372" t="s">
        <v>448</v>
      </c>
      <c r="D628" s="372"/>
      <c r="E628" s="372" t="s">
        <v>649</v>
      </c>
      <c r="F628" s="372" t="s">
        <v>650</v>
      </c>
      <c r="G628" s="373" t="s">
        <v>651</v>
      </c>
      <c r="H628" s="373" t="s">
        <v>652</v>
      </c>
      <c r="I628" s="373" t="s">
        <v>234</v>
      </c>
      <c r="J628" s="373" t="s">
        <v>653</v>
      </c>
      <c r="K628" s="374" t="s">
        <v>654</v>
      </c>
      <c r="L628" s="373" t="s">
        <v>295</v>
      </c>
      <c r="M628" s="373" t="s">
        <v>296</v>
      </c>
      <c r="N628" s="383" t="s">
        <v>943</v>
      </c>
      <c r="O628" s="376"/>
      <c r="T628"/>
      <c r="U628"/>
      <c r="V628"/>
      <c r="W628" s="65"/>
      <c r="Z628" s="67"/>
      <c r="AA628" s="67"/>
      <c r="AB628" s="67"/>
      <c r="AC628" s="67"/>
      <c r="AD628" s="67"/>
      <c r="AE628" s="67"/>
      <c r="AF628" s="67"/>
      <c r="AG628" s="67"/>
      <c r="AH628" s="67"/>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row>
    <row r="629" spans="1:66" s="64" customFormat="1" ht="13.5" customHeight="1" thickBot="1">
      <c r="A629" s="346" t="s">
        <v>242</v>
      </c>
      <c r="B629" s="16"/>
      <c r="C629" s="16"/>
      <c r="D629" s="70"/>
      <c r="E629" s="17"/>
      <c r="F629" s="17"/>
      <c r="G629" s="362"/>
      <c r="H629" s="362"/>
      <c r="I629" s="362"/>
      <c r="J629" s="362"/>
      <c r="K629" s="362"/>
      <c r="L629" s="8"/>
      <c r="M629" s="8"/>
      <c r="N629" s="8"/>
      <c r="O629" s="376"/>
      <c r="T629"/>
      <c r="U629"/>
      <c r="V629"/>
      <c r="W629" s="65"/>
      <c r="Z629" s="67"/>
      <c r="AA629" s="67"/>
      <c r="AB629" s="67"/>
      <c r="AC629" s="67"/>
      <c r="AD629" s="67"/>
      <c r="AE629" s="67"/>
      <c r="AF629" s="67"/>
      <c r="AG629" s="67"/>
      <c r="AH629" s="67"/>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row>
    <row r="630" spans="1:66" s="64" customFormat="1" ht="13.5" customHeight="1" thickBot="1">
      <c r="A630" s="406" t="s">
        <v>1021</v>
      </c>
      <c r="B630" s="13">
        <v>2</v>
      </c>
      <c r="C630" s="16"/>
      <c r="D630" s="6"/>
      <c r="E630" s="17"/>
      <c r="F630" s="17"/>
      <c r="G630" s="362"/>
      <c r="H630" s="362"/>
      <c r="I630" s="362"/>
      <c r="J630" s="362"/>
      <c r="K630" s="362"/>
      <c r="L630" s="8"/>
      <c r="M630" s="8"/>
      <c r="N630" s="8"/>
      <c r="O630" s="376"/>
      <c r="T630"/>
      <c r="U630"/>
      <c r="V630"/>
      <c r="W630" s="65"/>
      <c r="Z630" s="67"/>
      <c r="AA630" s="67"/>
      <c r="AB630" s="67"/>
      <c r="AC630" s="67"/>
      <c r="AD630" s="67"/>
      <c r="AE630" s="67"/>
      <c r="AF630" s="67"/>
      <c r="AG630" s="67"/>
      <c r="AH630" s="67"/>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59"/>
    </row>
    <row r="631" spans="1:66" s="64" customFormat="1" ht="12" customHeight="1" thickBot="1">
      <c r="A631" s="406" t="s">
        <v>1039</v>
      </c>
      <c r="B631" s="13">
        <v>2</v>
      </c>
      <c r="C631" s="16"/>
      <c r="D631" s="6"/>
      <c r="E631" s="17"/>
      <c r="F631" s="17"/>
      <c r="G631" s="362"/>
      <c r="H631" s="362"/>
      <c r="I631" s="362"/>
      <c r="J631" s="362"/>
      <c r="K631" s="362"/>
      <c r="L631" s="8"/>
      <c r="M631" s="8"/>
      <c r="N631" s="8"/>
      <c r="O631" s="376"/>
      <c r="T631"/>
      <c r="U631"/>
      <c r="V631"/>
      <c r="W631" s="65"/>
      <c r="Z631" s="67"/>
      <c r="AA631" s="67"/>
      <c r="AB631" s="67"/>
      <c r="AC631" s="67"/>
      <c r="AD631" s="67"/>
      <c r="AE631" s="67"/>
      <c r="AF631" s="67"/>
      <c r="AG631" s="67"/>
      <c r="AH631" s="67"/>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59"/>
    </row>
    <row r="632" spans="1:66" s="64" customFormat="1" ht="13.5" customHeight="1" thickBot="1">
      <c r="A632" s="406" t="s">
        <v>1040</v>
      </c>
      <c r="B632" s="13">
        <v>2</v>
      </c>
      <c r="C632" s="16"/>
      <c r="D632" s="6"/>
      <c r="E632" s="17"/>
      <c r="F632" s="17"/>
      <c r="G632" s="362"/>
      <c r="H632" s="362"/>
      <c r="I632" s="362"/>
      <c r="J632" s="362"/>
      <c r="K632" s="362"/>
      <c r="L632" s="8"/>
      <c r="M632" s="8"/>
      <c r="N632" s="8"/>
      <c r="O632" s="376"/>
      <c r="T632"/>
      <c r="U632"/>
      <c r="V632"/>
      <c r="W632" s="65"/>
      <c r="Z632" s="67"/>
      <c r="AA632" s="67"/>
      <c r="AB632" s="67"/>
      <c r="AC632" s="67"/>
      <c r="AD632" s="67"/>
      <c r="AE632" s="67"/>
      <c r="AF632" s="67"/>
      <c r="AG632" s="67"/>
      <c r="AH632" s="67"/>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59"/>
      <c r="BH632" s="59"/>
      <c r="BI632" s="59"/>
      <c r="BJ632" s="59"/>
      <c r="BK632" s="59"/>
      <c r="BL632" s="59"/>
      <c r="BM632" s="59"/>
      <c r="BN632" s="59"/>
    </row>
    <row r="633" spans="1:66" s="64" customFormat="1" ht="13.5" customHeight="1" thickBot="1">
      <c r="A633" s="406" t="s">
        <v>1041</v>
      </c>
      <c r="B633" s="13">
        <v>2</v>
      </c>
      <c r="C633" s="16"/>
      <c r="D633" s="6"/>
      <c r="E633" s="17"/>
      <c r="F633" s="17"/>
      <c r="G633" s="362"/>
      <c r="H633" s="362"/>
      <c r="I633" s="362"/>
      <c r="J633" s="362"/>
      <c r="K633" s="362"/>
      <c r="L633" s="8"/>
      <c r="M633" s="8"/>
      <c r="N633" s="8"/>
      <c r="O633" s="376"/>
      <c r="T633"/>
      <c r="U633"/>
      <c r="V633"/>
      <c r="W633" s="65"/>
      <c r="Z633" s="67"/>
      <c r="AA633" s="67"/>
      <c r="AB633" s="67"/>
      <c r="AC633" s="67"/>
      <c r="AD633" s="67"/>
      <c r="AE633" s="67"/>
      <c r="AF633" s="67"/>
      <c r="AG633" s="67"/>
      <c r="AH633" s="67"/>
      <c r="AI633" s="59"/>
      <c r="AJ633" s="59"/>
      <c r="AK633" s="59"/>
      <c r="AL633" s="59"/>
      <c r="AM633" s="59"/>
      <c r="AN633" s="59"/>
      <c r="AO633" s="59"/>
      <c r="AP633" s="59"/>
      <c r="AQ633" s="59"/>
      <c r="AR633" s="59"/>
      <c r="AS633" s="59"/>
      <c r="AT633" s="59"/>
      <c r="AU633" s="59"/>
      <c r="AV633" s="59"/>
      <c r="AW633" s="59"/>
      <c r="AX633" s="59"/>
      <c r="AY633" s="59"/>
      <c r="AZ633" s="59"/>
      <c r="BA633" s="59"/>
      <c r="BB633" s="59"/>
      <c r="BC633" s="59"/>
      <c r="BD633" s="59"/>
      <c r="BE633" s="59"/>
      <c r="BF633" s="59"/>
      <c r="BG633" s="59"/>
      <c r="BH633" s="59"/>
      <c r="BI633" s="59"/>
      <c r="BJ633" s="59"/>
      <c r="BK633" s="59"/>
      <c r="BL633" s="59"/>
      <c r="BM633" s="59"/>
      <c r="BN633" s="59"/>
    </row>
    <row r="634" spans="1:66" s="64" customFormat="1" ht="13.5" customHeight="1" thickBot="1">
      <c r="A634" s="406" t="s">
        <v>1042</v>
      </c>
      <c r="B634" s="13">
        <v>2</v>
      </c>
      <c r="C634" s="16"/>
      <c r="D634" s="6"/>
      <c r="E634" s="17"/>
      <c r="F634" s="17"/>
      <c r="G634" s="362"/>
      <c r="H634" s="362"/>
      <c r="I634" s="362"/>
      <c r="J634" s="362"/>
      <c r="K634" s="362"/>
      <c r="L634" s="8"/>
      <c r="M634" s="8"/>
      <c r="N634" s="8"/>
      <c r="O634" s="376"/>
      <c r="T634"/>
      <c r="U634"/>
      <c r="V634"/>
      <c r="W634" s="65"/>
      <c r="Z634" s="67"/>
      <c r="AA634" s="67"/>
      <c r="AB634" s="67"/>
      <c r="AC634" s="67"/>
      <c r="AD634" s="67"/>
      <c r="AE634" s="67"/>
      <c r="AF634" s="67"/>
      <c r="AG634" s="67"/>
      <c r="AH634" s="67"/>
      <c r="AI634" s="59"/>
      <c r="AJ634" s="59"/>
      <c r="AK634" s="59"/>
      <c r="AL634" s="59"/>
      <c r="AM634" s="59"/>
      <c r="AN634" s="59"/>
      <c r="AO634" s="59"/>
      <c r="AP634" s="59"/>
      <c r="AQ634" s="59"/>
      <c r="AR634" s="59"/>
      <c r="AS634" s="59"/>
      <c r="AT634" s="59"/>
      <c r="AU634" s="59"/>
      <c r="AV634" s="59"/>
      <c r="AW634" s="59"/>
      <c r="AX634" s="59"/>
      <c r="AY634" s="59"/>
      <c r="AZ634" s="59"/>
      <c r="BA634" s="59"/>
      <c r="BB634" s="59"/>
      <c r="BC634" s="59"/>
      <c r="BD634" s="59"/>
      <c r="BE634" s="59"/>
      <c r="BF634" s="59"/>
      <c r="BG634" s="59"/>
      <c r="BH634" s="59"/>
      <c r="BI634" s="59"/>
      <c r="BJ634" s="59"/>
      <c r="BK634" s="59"/>
      <c r="BL634" s="59"/>
      <c r="BM634" s="59"/>
      <c r="BN634" s="59"/>
    </row>
    <row r="635" spans="1:66" s="64" customFormat="1" ht="13.5" customHeight="1" thickBot="1">
      <c r="A635" s="406" t="s">
        <v>1043</v>
      </c>
      <c r="B635" s="13">
        <v>2</v>
      </c>
      <c r="C635" s="16"/>
      <c r="D635" s="6"/>
      <c r="E635" s="17"/>
      <c r="F635" s="17"/>
      <c r="G635" s="362"/>
      <c r="H635" s="362"/>
      <c r="I635" s="362"/>
      <c r="J635" s="362"/>
      <c r="K635" s="362"/>
      <c r="L635" s="8"/>
      <c r="M635" s="8"/>
      <c r="N635" s="8"/>
      <c r="O635" s="376"/>
      <c r="T635"/>
      <c r="U635"/>
      <c r="V635"/>
      <c r="W635" s="65"/>
      <c r="Z635" s="67"/>
      <c r="AA635" s="67"/>
      <c r="AB635" s="67"/>
      <c r="AC635" s="67"/>
      <c r="AD635" s="67"/>
      <c r="AE635" s="67"/>
      <c r="AF635" s="67"/>
      <c r="AG635" s="67"/>
      <c r="AH635" s="67"/>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row>
    <row r="636" spans="1:66" s="64" customFormat="1" ht="13.5" customHeight="1">
      <c r="A636" s="371" t="s">
        <v>886</v>
      </c>
      <c r="B636" s="372" t="s">
        <v>433</v>
      </c>
      <c r="C636" s="372" t="s">
        <v>448</v>
      </c>
      <c r="D636" s="372"/>
      <c r="E636" s="372" t="s">
        <v>649</v>
      </c>
      <c r="F636" s="372" t="s">
        <v>650</v>
      </c>
      <c r="G636" s="373" t="s">
        <v>651</v>
      </c>
      <c r="H636" s="373" t="s">
        <v>652</v>
      </c>
      <c r="I636" s="373" t="s">
        <v>234</v>
      </c>
      <c r="J636" s="373" t="s">
        <v>653</v>
      </c>
      <c r="K636" s="374" t="s">
        <v>654</v>
      </c>
      <c r="L636" s="373" t="s">
        <v>295</v>
      </c>
      <c r="M636" s="373" t="s">
        <v>296</v>
      </c>
      <c r="N636" s="383" t="s">
        <v>943</v>
      </c>
      <c r="O636" s="376"/>
      <c r="T636"/>
      <c r="U636"/>
      <c r="V636"/>
      <c r="W636" s="65"/>
      <c r="Z636" s="67"/>
      <c r="AA636" s="67"/>
      <c r="AB636" s="67"/>
      <c r="AC636" s="67"/>
      <c r="AD636" s="67"/>
      <c r="AE636" s="67"/>
      <c r="AF636" s="67"/>
      <c r="AG636" s="67"/>
      <c r="AH636" s="67"/>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59"/>
      <c r="BH636" s="59"/>
      <c r="BI636" s="59"/>
      <c r="BJ636" s="59"/>
      <c r="BK636" s="59"/>
      <c r="BL636" s="59"/>
      <c r="BM636" s="59"/>
      <c r="BN636" s="59"/>
    </row>
    <row r="637" spans="1:66" s="64" customFormat="1" ht="13.5" customHeight="1" thickBot="1">
      <c r="A637" s="346" t="s">
        <v>243</v>
      </c>
      <c r="B637" s="16"/>
      <c r="C637" s="16"/>
      <c r="D637" s="70"/>
      <c r="E637" s="17"/>
      <c r="F637" s="17"/>
      <c r="G637" s="362"/>
      <c r="H637" s="362"/>
      <c r="I637" s="362"/>
      <c r="J637" s="362"/>
      <c r="K637" s="362"/>
      <c r="L637" s="8"/>
      <c r="M637" s="8"/>
      <c r="N637" s="8"/>
      <c r="O637" s="376"/>
      <c r="T637"/>
      <c r="U637"/>
      <c r="V637"/>
      <c r="W637" s="65"/>
      <c r="Z637" s="67"/>
      <c r="AA637" s="67"/>
      <c r="AB637" s="67"/>
      <c r="AC637" s="67"/>
      <c r="AD637" s="67"/>
      <c r="AE637" s="67"/>
      <c r="AF637" s="67"/>
      <c r="AG637" s="67"/>
      <c r="AH637" s="67"/>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row>
    <row r="638" spans="1:66" s="64" customFormat="1" ht="13.5" customHeight="1" thickBot="1">
      <c r="A638" s="406" t="s">
        <v>1021</v>
      </c>
      <c r="B638" s="13">
        <v>2</v>
      </c>
      <c r="C638" s="16"/>
      <c r="D638" s="6"/>
      <c r="E638" s="17"/>
      <c r="F638" s="17"/>
      <c r="G638" s="362"/>
      <c r="H638" s="362"/>
      <c r="I638" s="362"/>
      <c r="J638" s="362"/>
      <c r="K638" s="362"/>
      <c r="L638" s="8"/>
      <c r="M638" s="8"/>
      <c r="N638" s="8"/>
      <c r="O638" s="376"/>
      <c r="T638"/>
      <c r="U638"/>
      <c r="V638"/>
      <c r="W638" s="65"/>
      <c r="Z638" s="67"/>
      <c r="AA638" s="67"/>
      <c r="AB638" s="67"/>
      <c r="AC638" s="67"/>
      <c r="AD638" s="67"/>
      <c r="AE638" s="67"/>
      <c r="AF638" s="67"/>
      <c r="AG638" s="67"/>
      <c r="AH638" s="67"/>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row>
    <row r="639" spans="1:66" s="64" customFormat="1" ht="13.5" customHeight="1" thickBot="1">
      <c r="A639" s="406" t="s">
        <v>1044</v>
      </c>
      <c r="B639" s="13">
        <v>2</v>
      </c>
      <c r="C639" s="16"/>
      <c r="D639" s="6"/>
      <c r="E639" s="17"/>
      <c r="F639" s="17"/>
      <c r="G639" s="362"/>
      <c r="H639" s="362"/>
      <c r="I639" s="362"/>
      <c r="J639" s="362"/>
      <c r="K639" s="362"/>
      <c r="L639" s="8"/>
      <c r="M639" s="8"/>
      <c r="N639" s="8"/>
      <c r="O639" s="376"/>
      <c r="T639"/>
      <c r="U639"/>
      <c r="V639"/>
      <c r="W639" s="65"/>
      <c r="Z639" s="67"/>
      <c r="AA639" s="67"/>
      <c r="AB639" s="67"/>
      <c r="AC639" s="67"/>
      <c r="AD639" s="67"/>
      <c r="AE639" s="67"/>
      <c r="AF639" s="67"/>
      <c r="AG639" s="67"/>
      <c r="AH639" s="67"/>
      <c r="AI639" s="59"/>
      <c r="AJ639" s="59"/>
      <c r="AK639" s="59"/>
      <c r="AL639" s="59"/>
      <c r="AM639" s="59"/>
      <c r="AN639" s="59"/>
      <c r="AO639" s="59"/>
      <c r="AP639" s="59"/>
      <c r="AQ639" s="59"/>
      <c r="AR639" s="59"/>
      <c r="AS639" s="59"/>
      <c r="AT639" s="59"/>
      <c r="AU639" s="59"/>
      <c r="AV639" s="59"/>
      <c r="AW639" s="59"/>
      <c r="AX639" s="59"/>
      <c r="AY639" s="59"/>
      <c r="AZ639" s="59"/>
      <c r="BA639" s="59"/>
      <c r="BB639" s="59"/>
      <c r="BC639" s="59"/>
      <c r="BD639" s="59"/>
      <c r="BE639" s="59"/>
      <c r="BF639" s="59"/>
      <c r="BG639" s="59"/>
      <c r="BH639" s="59"/>
      <c r="BI639" s="59"/>
      <c r="BJ639" s="59"/>
      <c r="BK639" s="59"/>
      <c r="BL639" s="59"/>
      <c r="BM639" s="59"/>
      <c r="BN639" s="59"/>
    </row>
    <row r="640" spans="1:66" s="64" customFormat="1" ht="13.5" customHeight="1" thickBot="1">
      <c r="A640" s="406" t="s">
        <v>1045</v>
      </c>
      <c r="B640" s="13">
        <v>2</v>
      </c>
      <c r="C640" s="16"/>
      <c r="D640" s="6"/>
      <c r="E640" s="17"/>
      <c r="F640" s="17"/>
      <c r="G640" s="362"/>
      <c r="H640" s="362"/>
      <c r="I640" s="362"/>
      <c r="J640" s="362"/>
      <c r="K640" s="362"/>
      <c r="L640" s="8"/>
      <c r="M640" s="8"/>
      <c r="N640" s="8"/>
      <c r="O640" s="376"/>
      <c r="T640"/>
      <c r="U640"/>
      <c r="V640"/>
      <c r="W640" s="65"/>
      <c r="Z640" s="67"/>
      <c r="AA640" s="67"/>
      <c r="AB640" s="67"/>
      <c r="AC640" s="67"/>
      <c r="AD640" s="67"/>
      <c r="AE640" s="67"/>
      <c r="AF640" s="67"/>
      <c r="AG640" s="67"/>
      <c r="AH640" s="67"/>
      <c r="AI640" s="59"/>
      <c r="AJ640" s="59"/>
      <c r="AK640" s="59"/>
      <c r="AL640" s="59"/>
      <c r="AM640" s="59"/>
      <c r="AN640" s="59"/>
      <c r="AO640" s="59"/>
      <c r="AP640" s="59"/>
      <c r="AQ640" s="59"/>
      <c r="AR640" s="59"/>
      <c r="AS640" s="59"/>
      <c r="AT640" s="59"/>
      <c r="AU640" s="59"/>
      <c r="AV640" s="59"/>
      <c r="AW640" s="59"/>
      <c r="AX640" s="59"/>
      <c r="AY640" s="59"/>
      <c r="AZ640" s="59"/>
      <c r="BA640" s="59"/>
      <c r="BB640" s="59"/>
      <c r="BC640" s="59"/>
      <c r="BD640" s="59"/>
      <c r="BE640" s="59"/>
      <c r="BF640" s="59"/>
      <c r="BG640" s="59"/>
      <c r="BH640" s="59"/>
      <c r="BI640" s="59"/>
      <c r="BJ640" s="59"/>
      <c r="BK640" s="59"/>
      <c r="BL640" s="59"/>
      <c r="BM640" s="59"/>
      <c r="BN640" s="59"/>
    </row>
    <row r="641" spans="1:66" s="64" customFormat="1" ht="13.5" customHeight="1" thickBot="1">
      <c r="A641" s="406" t="s">
        <v>1046</v>
      </c>
      <c r="B641" s="13">
        <v>2</v>
      </c>
      <c r="C641" s="16"/>
      <c r="D641" s="6"/>
      <c r="E641" s="17"/>
      <c r="F641" s="17"/>
      <c r="G641" s="362"/>
      <c r="H641" s="362"/>
      <c r="I641" s="362"/>
      <c r="J641" s="362"/>
      <c r="K641" s="362"/>
      <c r="L641" s="8"/>
      <c r="M641" s="8"/>
      <c r="N641" s="8"/>
      <c r="O641" s="376"/>
      <c r="T641"/>
      <c r="U641"/>
      <c r="V641"/>
      <c r="W641" s="65"/>
      <c r="Z641" s="67"/>
      <c r="AA641" s="67"/>
      <c r="AB641" s="67"/>
      <c r="AC641" s="67"/>
      <c r="AD641" s="67"/>
      <c r="AE641" s="67"/>
      <c r="AF641" s="67"/>
      <c r="AG641" s="67"/>
      <c r="AH641" s="67"/>
      <c r="AI641" s="59"/>
      <c r="AJ641" s="59"/>
      <c r="AK641" s="59"/>
      <c r="AL641" s="59"/>
      <c r="AM641" s="59"/>
      <c r="AN641" s="59"/>
      <c r="AO641" s="59"/>
      <c r="AP641" s="59"/>
      <c r="AQ641" s="59"/>
      <c r="AR641" s="59"/>
      <c r="AS641" s="59"/>
      <c r="AT641" s="59"/>
      <c r="AU641" s="59"/>
      <c r="AV641" s="59"/>
      <c r="AW641" s="59"/>
      <c r="AX641" s="59"/>
      <c r="AY641" s="59"/>
      <c r="AZ641" s="59"/>
      <c r="BA641" s="59"/>
      <c r="BB641" s="59"/>
      <c r="BC641" s="59"/>
      <c r="BD641" s="59"/>
      <c r="BE641" s="59"/>
      <c r="BF641" s="59"/>
      <c r="BG641" s="59"/>
      <c r="BH641" s="59"/>
      <c r="BI641" s="59"/>
      <c r="BJ641" s="59"/>
      <c r="BK641" s="59"/>
      <c r="BL641" s="59"/>
      <c r="BM641" s="59"/>
      <c r="BN641" s="59"/>
    </row>
    <row r="642" spans="1:66" s="64" customFormat="1" ht="13.5" customHeight="1" thickBot="1">
      <c r="A642" s="406" t="s">
        <v>1047</v>
      </c>
      <c r="B642" s="13">
        <v>2</v>
      </c>
      <c r="C642" s="16"/>
      <c r="D642" s="6"/>
      <c r="E642" s="17"/>
      <c r="F642" s="17"/>
      <c r="G642" s="362"/>
      <c r="H642" s="362"/>
      <c r="I642" s="362"/>
      <c r="J642" s="362"/>
      <c r="K642" s="362"/>
      <c r="L642" s="8"/>
      <c r="M642" s="8"/>
      <c r="N642" s="8"/>
      <c r="O642" s="376"/>
      <c r="T642"/>
      <c r="U642"/>
      <c r="V642"/>
      <c r="W642" s="65"/>
      <c r="Z642" s="67"/>
      <c r="AA642" s="67"/>
      <c r="AB642" s="67"/>
      <c r="AC642" s="67"/>
      <c r="AD642" s="67"/>
      <c r="AE642" s="67"/>
      <c r="AF642" s="67"/>
      <c r="AG642" s="67"/>
      <c r="AH642" s="67"/>
      <c r="AI642" s="59"/>
      <c r="AJ642" s="59"/>
      <c r="AK642" s="59"/>
      <c r="AL642" s="59"/>
      <c r="AM642" s="59"/>
      <c r="AN642" s="59"/>
      <c r="AO642" s="59"/>
      <c r="AP642" s="59"/>
      <c r="AQ642" s="59"/>
      <c r="AR642" s="59"/>
      <c r="AS642" s="59"/>
      <c r="AT642" s="59"/>
      <c r="AU642" s="59"/>
      <c r="AV642" s="59"/>
      <c r="AW642" s="59"/>
      <c r="AX642" s="59"/>
      <c r="AY642" s="59"/>
      <c r="AZ642" s="59"/>
      <c r="BA642" s="59"/>
      <c r="BB642" s="59"/>
      <c r="BC642" s="59"/>
      <c r="BD642" s="59"/>
      <c r="BE642" s="59"/>
      <c r="BF642" s="59"/>
      <c r="BG642" s="59"/>
      <c r="BH642" s="59"/>
      <c r="BI642" s="59"/>
      <c r="BJ642" s="59"/>
      <c r="BK642" s="59"/>
      <c r="BL642" s="59"/>
      <c r="BM642" s="59"/>
      <c r="BN642" s="59"/>
    </row>
    <row r="643" spans="1:66" s="64" customFormat="1" ht="13.5" customHeight="1">
      <c r="A643" s="371" t="s">
        <v>886</v>
      </c>
      <c r="B643" s="372" t="s">
        <v>433</v>
      </c>
      <c r="C643" s="372" t="s">
        <v>448</v>
      </c>
      <c r="D643" s="372"/>
      <c r="E643" s="372" t="s">
        <v>649</v>
      </c>
      <c r="F643" s="372" t="s">
        <v>650</v>
      </c>
      <c r="G643" s="373" t="s">
        <v>651</v>
      </c>
      <c r="H643" s="373" t="s">
        <v>652</v>
      </c>
      <c r="I643" s="373" t="s">
        <v>234</v>
      </c>
      <c r="J643" s="373" t="s">
        <v>653</v>
      </c>
      <c r="K643" s="374" t="s">
        <v>654</v>
      </c>
      <c r="L643" s="373" t="s">
        <v>295</v>
      </c>
      <c r="M643" s="373" t="s">
        <v>296</v>
      </c>
      <c r="N643" s="383" t="s">
        <v>943</v>
      </c>
      <c r="O643" s="376"/>
      <c r="T643"/>
      <c r="U643"/>
      <c r="V643"/>
      <c r="W643" s="65"/>
      <c r="Z643" s="67"/>
      <c r="AA643" s="67"/>
      <c r="AB643" s="67"/>
      <c r="AC643" s="67"/>
      <c r="AD643" s="67"/>
      <c r="AE643" s="67"/>
      <c r="AF643" s="67"/>
      <c r="AG643" s="67"/>
      <c r="AH643" s="67"/>
      <c r="AI643" s="59"/>
      <c r="AJ643" s="59"/>
      <c r="AK643" s="59"/>
      <c r="AL643" s="59"/>
      <c r="AM643" s="59"/>
      <c r="AN643" s="59"/>
      <c r="AO643" s="59"/>
      <c r="AP643" s="59"/>
      <c r="AQ643" s="59"/>
      <c r="AR643" s="59"/>
      <c r="AS643" s="59"/>
      <c r="AT643" s="59"/>
      <c r="AU643" s="59"/>
      <c r="AV643" s="59"/>
      <c r="AW643" s="59"/>
      <c r="AX643" s="59"/>
      <c r="AY643" s="59"/>
      <c r="AZ643" s="59"/>
      <c r="BA643" s="59"/>
      <c r="BB643" s="59"/>
      <c r="BC643" s="59"/>
      <c r="BD643" s="59"/>
      <c r="BE643" s="59"/>
      <c r="BF643" s="59"/>
      <c r="BG643" s="59"/>
      <c r="BH643" s="59"/>
      <c r="BI643" s="59"/>
      <c r="BJ643" s="59"/>
      <c r="BK643" s="59"/>
      <c r="BL643" s="59"/>
      <c r="BM643" s="59"/>
      <c r="BN643" s="59"/>
    </row>
    <row r="644" spans="1:66" s="64" customFormat="1" ht="13.5" customHeight="1" thickBot="1">
      <c r="A644" s="346" t="s">
        <v>244</v>
      </c>
      <c r="B644" s="16"/>
      <c r="C644" s="16"/>
      <c r="D644" s="70"/>
      <c r="E644" s="17"/>
      <c r="F644" s="17"/>
      <c r="G644" s="362"/>
      <c r="H644" s="362"/>
      <c r="I644" s="362"/>
      <c r="J644" s="362"/>
      <c r="K644" s="362"/>
      <c r="L644" s="8"/>
      <c r="M644" s="8"/>
      <c r="N644" s="8"/>
      <c r="O644" s="376"/>
      <c r="T644"/>
      <c r="U644"/>
      <c r="V644"/>
      <c r="W644" s="65"/>
      <c r="Z644" s="67"/>
      <c r="AA644" s="67"/>
      <c r="AB644" s="67"/>
      <c r="AC644" s="67"/>
      <c r="AD644" s="67"/>
      <c r="AE644" s="67"/>
      <c r="AF644" s="67"/>
      <c r="AG644" s="67"/>
      <c r="AH644" s="67"/>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59"/>
      <c r="BG644" s="59"/>
      <c r="BH644" s="59"/>
      <c r="BI644" s="59"/>
      <c r="BJ644" s="59"/>
      <c r="BK644" s="59"/>
      <c r="BL644" s="59"/>
      <c r="BM644" s="59"/>
      <c r="BN644" s="59"/>
    </row>
    <row r="645" spans="1:66" s="64" customFormat="1" ht="13.5" customHeight="1" thickBot="1">
      <c r="A645" s="406" t="s">
        <v>1048</v>
      </c>
      <c r="B645" s="13">
        <v>2</v>
      </c>
      <c r="C645" s="16"/>
      <c r="D645" s="6"/>
      <c r="E645" s="17"/>
      <c r="F645" s="17"/>
      <c r="G645" s="362"/>
      <c r="H645" s="362"/>
      <c r="I645" s="362"/>
      <c r="J645" s="362"/>
      <c r="K645" s="362"/>
      <c r="L645" s="8"/>
      <c r="M645" s="8"/>
      <c r="N645" s="8"/>
      <c r="O645" s="376"/>
      <c r="T645"/>
      <c r="U645"/>
      <c r="V645"/>
      <c r="W645" s="65"/>
      <c r="Z645" s="67"/>
      <c r="AA645" s="67"/>
      <c r="AB645" s="67"/>
      <c r="AC645" s="67"/>
      <c r="AD645" s="67"/>
      <c r="AE645" s="67"/>
      <c r="AF645" s="67"/>
      <c r="AG645" s="67"/>
      <c r="AH645" s="67"/>
      <c r="AI645" s="59"/>
      <c r="AJ645" s="59"/>
      <c r="AK645" s="59"/>
      <c r="AL645" s="59"/>
      <c r="AM645" s="59"/>
      <c r="AN645" s="59"/>
      <c r="AO645" s="59"/>
      <c r="AP645" s="59"/>
      <c r="AQ645" s="59"/>
      <c r="AR645" s="59"/>
      <c r="AS645" s="59"/>
      <c r="AT645" s="59"/>
      <c r="AU645" s="59"/>
      <c r="AV645" s="59"/>
      <c r="AW645" s="59"/>
      <c r="AX645" s="59"/>
      <c r="AY645" s="59"/>
      <c r="AZ645" s="59"/>
      <c r="BA645" s="59"/>
      <c r="BB645" s="59"/>
      <c r="BC645" s="59"/>
      <c r="BD645" s="59"/>
      <c r="BE645" s="59"/>
      <c r="BF645" s="59"/>
      <c r="BG645" s="59"/>
      <c r="BH645" s="59"/>
      <c r="BI645" s="59"/>
      <c r="BJ645" s="59"/>
      <c r="BK645" s="59"/>
      <c r="BL645" s="59"/>
      <c r="BM645" s="59"/>
      <c r="BN645" s="59"/>
    </row>
    <row r="646" spans="1:66" s="64" customFormat="1" ht="13.5" customHeight="1" thickBot="1">
      <c r="A646" s="406" t="s">
        <v>1049</v>
      </c>
      <c r="B646" s="13">
        <v>2</v>
      </c>
      <c r="C646" s="16"/>
      <c r="D646" s="6"/>
      <c r="E646" s="17"/>
      <c r="F646" s="17"/>
      <c r="G646" s="362"/>
      <c r="H646" s="362"/>
      <c r="I646" s="362"/>
      <c r="J646" s="362"/>
      <c r="K646" s="362"/>
      <c r="L646" s="8"/>
      <c r="M646" s="8"/>
      <c r="N646" s="8"/>
      <c r="O646" s="376"/>
      <c r="T646"/>
      <c r="U646"/>
      <c r="V646"/>
      <c r="W646" s="65"/>
      <c r="Z646" s="67"/>
      <c r="AA646" s="67"/>
      <c r="AB646" s="67"/>
      <c r="AC646" s="67"/>
      <c r="AD646" s="67"/>
      <c r="AE646" s="67"/>
      <c r="AF646" s="67"/>
      <c r="AG646" s="67"/>
      <c r="AH646" s="67"/>
      <c r="AI646" s="59"/>
      <c r="AJ646" s="59"/>
      <c r="AK646" s="59"/>
      <c r="AL646" s="59"/>
      <c r="AM646" s="59"/>
      <c r="AN646" s="59"/>
      <c r="AO646" s="59"/>
      <c r="AP646" s="59"/>
      <c r="AQ646" s="59"/>
      <c r="AR646" s="59"/>
      <c r="AS646" s="59"/>
      <c r="AT646" s="59"/>
      <c r="AU646" s="59"/>
      <c r="AV646" s="59"/>
      <c r="AW646" s="59"/>
      <c r="AX646" s="59"/>
      <c r="AY646" s="59"/>
      <c r="AZ646" s="59"/>
      <c r="BA646" s="59"/>
      <c r="BB646" s="59"/>
      <c r="BC646" s="59"/>
      <c r="BD646" s="59"/>
      <c r="BE646" s="59"/>
      <c r="BF646" s="59"/>
      <c r="BG646" s="59"/>
      <c r="BH646" s="59"/>
      <c r="BI646" s="59"/>
      <c r="BJ646" s="59"/>
      <c r="BK646" s="59"/>
      <c r="BL646" s="59"/>
      <c r="BM646" s="59"/>
      <c r="BN646" s="59"/>
    </row>
    <row r="647" spans="1:66" s="64" customFormat="1" ht="13.5" customHeight="1" thickBot="1">
      <c r="A647" s="406" t="s">
        <v>1050</v>
      </c>
      <c r="B647" s="13">
        <v>2</v>
      </c>
      <c r="C647" s="16"/>
      <c r="D647" s="6"/>
      <c r="E647" s="17"/>
      <c r="F647" s="17"/>
      <c r="G647" s="362"/>
      <c r="H647" s="362"/>
      <c r="I647" s="362"/>
      <c r="J647" s="362"/>
      <c r="K647" s="362"/>
      <c r="L647" s="8"/>
      <c r="M647" s="8"/>
      <c r="N647" s="8"/>
      <c r="O647" s="376"/>
      <c r="T647"/>
      <c r="U647"/>
      <c r="V647"/>
      <c r="W647" s="65"/>
      <c r="Z647" s="67"/>
      <c r="AA647" s="67"/>
      <c r="AB647" s="67"/>
      <c r="AC647" s="67"/>
      <c r="AD647" s="67"/>
      <c r="AE647" s="67"/>
      <c r="AF647" s="67"/>
      <c r="AG647" s="67"/>
      <c r="AH647" s="67"/>
      <c r="AI647" s="59"/>
      <c r="AJ647" s="59"/>
      <c r="AK647" s="59"/>
      <c r="AL647" s="59"/>
      <c r="AM647" s="59"/>
      <c r="AN647" s="59"/>
      <c r="AO647" s="59"/>
      <c r="AP647" s="59"/>
      <c r="AQ647" s="59"/>
      <c r="AR647" s="59"/>
      <c r="AS647" s="59"/>
      <c r="AT647" s="59"/>
      <c r="AU647" s="59"/>
      <c r="AV647" s="59"/>
      <c r="AW647" s="59"/>
      <c r="AX647" s="59"/>
      <c r="AY647" s="59"/>
      <c r="AZ647" s="59"/>
      <c r="BA647" s="59"/>
      <c r="BB647" s="59"/>
      <c r="BC647" s="59"/>
      <c r="BD647" s="59"/>
      <c r="BE647" s="59"/>
      <c r="BF647" s="59"/>
      <c r="BG647" s="59"/>
      <c r="BH647" s="59"/>
      <c r="BI647" s="59"/>
      <c r="BJ647" s="59"/>
      <c r="BK647" s="59"/>
      <c r="BL647" s="59"/>
      <c r="BM647" s="59"/>
      <c r="BN647" s="59"/>
    </row>
    <row r="648" spans="1:66" s="64" customFormat="1" ht="12" customHeight="1" thickBot="1">
      <c r="A648" s="406" t="s">
        <v>1051</v>
      </c>
      <c r="B648" s="13">
        <v>2</v>
      </c>
      <c r="C648" s="18"/>
      <c r="D648" s="19"/>
      <c r="E648" s="71"/>
      <c r="F648" s="71"/>
      <c r="G648" s="363"/>
      <c r="H648" s="363"/>
      <c r="I648" s="363"/>
      <c r="J648" s="363"/>
      <c r="K648" s="363"/>
      <c r="L648" s="339"/>
      <c r="M648" s="389"/>
      <c r="N648" s="8"/>
      <c r="O648" s="376"/>
      <c r="T648"/>
      <c r="U648"/>
      <c r="V648"/>
      <c r="W648" s="65"/>
      <c r="Z648" s="67"/>
      <c r="AA648" s="67"/>
      <c r="AB648" s="67"/>
      <c r="AC648" s="67"/>
      <c r="AD648" s="67"/>
      <c r="AE648" s="67"/>
      <c r="AF648" s="67"/>
      <c r="AG648" s="67"/>
      <c r="AH648" s="67"/>
      <c r="AI648" s="59"/>
      <c r="AJ648" s="59"/>
      <c r="AK648" s="59"/>
      <c r="AL648" s="59"/>
      <c r="AM648" s="59"/>
      <c r="AN648" s="59"/>
      <c r="AO648" s="59"/>
      <c r="AP648" s="59"/>
      <c r="AQ648" s="59"/>
      <c r="AR648" s="59"/>
      <c r="AS648" s="59"/>
      <c r="AT648" s="59"/>
      <c r="AU648" s="59"/>
      <c r="AV648" s="59"/>
      <c r="AW648" s="59"/>
      <c r="AX648" s="59"/>
      <c r="AY648" s="59"/>
      <c r="AZ648" s="59"/>
      <c r="BA648" s="59"/>
      <c r="BB648" s="59"/>
      <c r="BC648" s="59"/>
      <c r="BD648" s="59"/>
      <c r="BE648" s="59"/>
      <c r="BF648" s="59"/>
      <c r="BG648" s="59"/>
      <c r="BH648" s="59"/>
      <c r="BI648" s="59"/>
      <c r="BJ648" s="59"/>
      <c r="BK648" s="59"/>
      <c r="BL648" s="59"/>
      <c r="BM648" s="59"/>
      <c r="BN648" s="59"/>
    </row>
    <row r="649" spans="1:66" s="64" customFormat="1" ht="12" customHeight="1" thickBot="1">
      <c r="A649" s="371" t="s">
        <v>886</v>
      </c>
      <c r="B649" s="372" t="s">
        <v>433</v>
      </c>
      <c r="C649" s="372" t="s">
        <v>448</v>
      </c>
      <c r="D649" s="372"/>
      <c r="E649" s="372" t="s">
        <v>649</v>
      </c>
      <c r="F649" s="372" t="s">
        <v>650</v>
      </c>
      <c r="G649" s="373" t="s">
        <v>651</v>
      </c>
      <c r="H649" s="373" t="s">
        <v>652</v>
      </c>
      <c r="I649" s="373" t="s">
        <v>234</v>
      </c>
      <c r="J649" s="373" t="s">
        <v>653</v>
      </c>
      <c r="K649" s="374" t="s">
        <v>654</v>
      </c>
      <c r="L649" s="373" t="s">
        <v>295</v>
      </c>
      <c r="M649" s="373" t="s">
        <v>296</v>
      </c>
      <c r="N649" s="383" t="s">
        <v>943</v>
      </c>
      <c r="O649" s="376"/>
      <c r="T649"/>
      <c r="U649"/>
      <c r="V649"/>
      <c r="W649" s="65"/>
      <c r="Z649" s="67"/>
      <c r="AA649" s="67"/>
      <c r="AB649" s="67"/>
      <c r="AC649" s="67"/>
      <c r="AD649" s="67"/>
      <c r="AE649" s="67"/>
      <c r="AF649" s="67"/>
      <c r="AG649" s="67"/>
      <c r="AH649" s="67"/>
      <c r="AI649" s="59"/>
      <c r="AJ649" s="59"/>
      <c r="AK649" s="59"/>
      <c r="AL649" s="59"/>
      <c r="AM649" s="59"/>
      <c r="AN649" s="59"/>
      <c r="AO649" s="59"/>
      <c r="AP649" s="59"/>
      <c r="AQ649" s="59"/>
      <c r="AR649" s="59"/>
      <c r="AS649" s="59"/>
      <c r="AT649" s="59"/>
      <c r="AU649" s="59"/>
      <c r="AV649" s="59"/>
      <c r="AW649" s="59"/>
      <c r="AX649" s="59"/>
      <c r="AY649" s="59"/>
      <c r="AZ649" s="59"/>
      <c r="BA649" s="59"/>
      <c r="BB649" s="59"/>
      <c r="BC649" s="59"/>
      <c r="BD649" s="59"/>
      <c r="BE649" s="59"/>
      <c r="BF649" s="59"/>
      <c r="BG649" s="59"/>
      <c r="BH649" s="59"/>
      <c r="BI649" s="59"/>
      <c r="BJ649" s="59"/>
      <c r="BK649" s="59"/>
      <c r="BL649" s="59"/>
      <c r="BM649" s="59"/>
      <c r="BN649" s="59"/>
    </row>
    <row r="650" spans="1:66" s="64" customFormat="1" ht="15.75" customHeight="1" thickBot="1">
      <c r="A650" s="346" t="s">
        <v>245</v>
      </c>
      <c r="B650" s="41"/>
      <c r="C650" s="41"/>
      <c r="D650" s="238"/>
      <c r="E650" s="15"/>
      <c r="F650" s="15"/>
      <c r="G650" s="361"/>
      <c r="H650" s="361"/>
      <c r="I650" s="361"/>
      <c r="J650" s="361"/>
      <c r="K650" s="361"/>
      <c r="L650" s="26"/>
      <c r="M650" s="385"/>
      <c r="N650" s="8"/>
      <c r="O650" s="376"/>
      <c r="T650"/>
      <c r="U650"/>
      <c r="V650"/>
      <c r="W650" s="65"/>
      <c r="Z650" s="67"/>
      <c r="AA650" s="67"/>
      <c r="AB650" s="67"/>
      <c r="AC650" s="67"/>
      <c r="AD650" s="67"/>
      <c r="AE650" s="67"/>
      <c r="AF650" s="67"/>
      <c r="AG650" s="67"/>
      <c r="AH650" s="67"/>
      <c r="AI650" s="59"/>
      <c r="AJ650" s="59"/>
      <c r="AK650" s="59"/>
      <c r="AL650" s="59"/>
      <c r="AM650" s="59"/>
      <c r="AN650" s="59"/>
      <c r="AO650" s="59"/>
      <c r="AP650" s="59"/>
      <c r="AQ650" s="59"/>
      <c r="AR650" s="59"/>
      <c r="AS650" s="59"/>
      <c r="AT650" s="59"/>
      <c r="AU650" s="59"/>
      <c r="AV650" s="59"/>
      <c r="AW650" s="59"/>
      <c r="AX650" s="59"/>
      <c r="AY650" s="59"/>
      <c r="AZ650" s="59"/>
      <c r="BA650" s="59"/>
      <c r="BB650" s="59"/>
      <c r="BC650" s="59"/>
      <c r="BD650" s="59"/>
      <c r="BE650" s="59"/>
      <c r="BF650" s="59"/>
      <c r="BG650" s="59"/>
      <c r="BH650" s="59"/>
      <c r="BI650" s="59"/>
      <c r="BJ650" s="59"/>
      <c r="BK650" s="59"/>
      <c r="BL650" s="59"/>
      <c r="BM650" s="59"/>
      <c r="BN650" s="59"/>
    </row>
    <row r="651" spans="1:66" s="64" customFormat="1" ht="13.5" customHeight="1" thickBot="1">
      <c r="A651" s="406" t="s">
        <v>1021</v>
      </c>
      <c r="B651" s="13">
        <v>2</v>
      </c>
      <c r="C651" s="16"/>
      <c r="D651" s="6"/>
      <c r="E651" s="17"/>
      <c r="F651" s="17"/>
      <c r="G651" s="362"/>
      <c r="H651" s="362"/>
      <c r="I651" s="362"/>
      <c r="J651" s="362"/>
      <c r="K651" s="362"/>
      <c r="L651" s="8"/>
      <c r="M651" s="8"/>
      <c r="N651" s="8"/>
      <c r="O651" s="376"/>
      <c r="T651"/>
      <c r="U651"/>
      <c r="V651"/>
      <c r="W651" s="65"/>
      <c r="Z651" s="67"/>
      <c r="AA651" s="67"/>
      <c r="AB651" s="67"/>
      <c r="AC651" s="67"/>
      <c r="AD651" s="67"/>
      <c r="AE651" s="67"/>
      <c r="AF651" s="67"/>
      <c r="AG651" s="67"/>
      <c r="AH651" s="67"/>
      <c r="AI651" s="59"/>
      <c r="AJ651" s="59"/>
      <c r="AK651" s="59"/>
      <c r="AL651" s="59"/>
      <c r="AM651" s="59"/>
      <c r="AN651" s="59"/>
      <c r="AO651" s="59"/>
      <c r="AP651" s="59"/>
      <c r="AQ651" s="59"/>
      <c r="AR651" s="59"/>
      <c r="AS651" s="59"/>
      <c r="AT651" s="59"/>
      <c r="AU651" s="59"/>
      <c r="AV651" s="59"/>
      <c r="AW651" s="59"/>
      <c r="AX651" s="59"/>
      <c r="AY651" s="59"/>
      <c r="AZ651" s="59"/>
      <c r="BA651" s="59"/>
      <c r="BB651" s="59"/>
      <c r="BC651" s="59"/>
      <c r="BD651" s="59"/>
      <c r="BE651" s="59"/>
      <c r="BF651" s="59"/>
      <c r="BG651" s="59"/>
      <c r="BH651" s="59"/>
      <c r="BI651" s="59"/>
      <c r="BJ651" s="59"/>
      <c r="BK651" s="59"/>
      <c r="BL651" s="59"/>
      <c r="BM651" s="59"/>
      <c r="BN651" s="59"/>
    </row>
    <row r="652" spans="1:66" s="64" customFormat="1" ht="13.5" customHeight="1" thickBot="1">
      <c r="A652" s="407" t="s">
        <v>578</v>
      </c>
      <c r="B652" s="13">
        <v>2</v>
      </c>
      <c r="C652" s="262"/>
      <c r="D652" s="244"/>
      <c r="E652" s="247"/>
      <c r="F652" s="263"/>
      <c r="G652" s="364"/>
      <c r="H652" s="364"/>
      <c r="I652" s="364"/>
      <c r="J652" s="364"/>
      <c r="K652" s="364"/>
      <c r="L652" s="248"/>
      <c r="M652" s="248"/>
      <c r="N652" s="8"/>
      <c r="O652" s="376"/>
      <c r="T652"/>
      <c r="U652"/>
      <c r="V652"/>
      <c r="W652" s="65"/>
      <c r="Z652" s="67"/>
      <c r="AA652" s="67"/>
      <c r="AB652" s="67"/>
      <c r="AC652" s="67"/>
      <c r="AD652" s="67"/>
      <c r="AE652" s="67"/>
      <c r="AF652" s="67"/>
      <c r="AG652" s="67"/>
      <c r="AH652" s="67"/>
      <c r="AI652" s="59"/>
      <c r="AJ652" s="59"/>
      <c r="AK652" s="59"/>
      <c r="AL652" s="59"/>
      <c r="AM652" s="59"/>
      <c r="AN652" s="59"/>
      <c r="AO652" s="59"/>
      <c r="AP652" s="59"/>
      <c r="AQ652" s="59"/>
      <c r="AR652" s="59"/>
      <c r="AS652" s="59"/>
      <c r="AT652" s="59"/>
      <c r="AU652" s="59"/>
      <c r="AV652" s="59"/>
      <c r="AW652" s="59"/>
      <c r="AX652" s="59"/>
      <c r="AY652" s="59"/>
      <c r="AZ652" s="59"/>
      <c r="BA652" s="59"/>
      <c r="BB652" s="59"/>
      <c r="BC652" s="59"/>
      <c r="BD652" s="59"/>
      <c r="BE652" s="59"/>
      <c r="BF652" s="59"/>
      <c r="BG652" s="59"/>
      <c r="BH652" s="59"/>
      <c r="BI652" s="59"/>
      <c r="BJ652" s="59"/>
      <c r="BK652" s="59"/>
      <c r="BL652" s="59"/>
      <c r="BM652" s="59"/>
      <c r="BN652" s="59"/>
    </row>
    <row r="653" spans="1:66" s="64" customFormat="1" ht="13.5" customHeight="1" thickBot="1">
      <c r="A653" s="407" t="s">
        <v>579</v>
      </c>
      <c r="B653" s="13">
        <v>2</v>
      </c>
      <c r="C653" s="262"/>
      <c r="D653" s="244"/>
      <c r="E653" s="263"/>
      <c r="F653" s="263"/>
      <c r="G653" s="364"/>
      <c r="H653" s="364"/>
      <c r="I653" s="364"/>
      <c r="J653" s="364"/>
      <c r="K653" s="364"/>
      <c r="L653" s="248"/>
      <c r="M653" s="248"/>
      <c r="N653" s="8"/>
      <c r="O653" s="376"/>
      <c r="T653"/>
      <c r="U653"/>
      <c r="V653"/>
      <c r="W653" s="65"/>
      <c r="Z653" s="67"/>
      <c r="AA653" s="67"/>
      <c r="AB653" s="67"/>
      <c r="AC653" s="67"/>
      <c r="AD653" s="67"/>
      <c r="AE653" s="67"/>
      <c r="AF653" s="67"/>
      <c r="AG653" s="67"/>
      <c r="AH653" s="67"/>
      <c r="AI653" s="59"/>
      <c r="AJ653" s="59"/>
      <c r="AK653" s="59"/>
      <c r="AL653" s="59"/>
      <c r="AM653" s="59"/>
      <c r="AN653" s="59"/>
      <c r="AO653" s="59"/>
      <c r="AP653" s="59"/>
      <c r="AQ653" s="59"/>
      <c r="AR653" s="59"/>
      <c r="AS653" s="59"/>
      <c r="AT653" s="59"/>
      <c r="AU653" s="59"/>
      <c r="AV653" s="59"/>
      <c r="AW653" s="59"/>
      <c r="AX653" s="59"/>
      <c r="AY653" s="59"/>
      <c r="AZ653" s="59"/>
      <c r="BA653" s="59"/>
      <c r="BB653" s="59"/>
      <c r="BC653" s="59"/>
      <c r="BD653" s="59"/>
      <c r="BE653" s="59"/>
      <c r="BF653" s="59"/>
      <c r="BG653" s="59"/>
      <c r="BH653" s="59"/>
      <c r="BI653" s="59"/>
      <c r="BJ653" s="59"/>
      <c r="BK653" s="59"/>
      <c r="BL653" s="59"/>
      <c r="BM653" s="59"/>
      <c r="BN653" s="59"/>
    </row>
    <row r="654" spans="1:66" s="64" customFormat="1" ht="13.5" customHeight="1" thickBot="1">
      <c r="A654" s="407" t="s">
        <v>580</v>
      </c>
      <c r="B654" s="13">
        <v>2</v>
      </c>
      <c r="C654" s="262"/>
      <c r="D654" s="244"/>
      <c r="E654" s="247"/>
      <c r="F654" s="263"/>
      <c r="G654" s="364"/>
      <c r="H654" s="364"/>
      <c r="I654" s="364"/>
      <c r="J654" s="364"/>
      <c r="K654" s="364"/>
      <c r="L654" s="248"/>
      <c r="M654" s="248"/>
      <c r="N654" s="8"/>
      <c r="O654" s="376"/>
      <c r="T654"/>
      <c r="U654"/>
      <c r="V654"/>
      <c r="W654" s="65"/>
      <c r="Z654" s="67"/>
      <c r="AA654" s="67"/>
      <c r="AB654" s="67"/>
      <c r="AC654" s="67"/>
      <c r="AD654" s="67"/>
      <c r="AE654" s="67"/>
      <c r="AF654" s="67"/>
      <c r="AG654" s="67"/>
      <c r="AH654" s="67"/>
      <c r="AI654" s="59"/>
      <c r="AJ654" s="59"/>
      <c r="AK654" s="59"/>
      <c r="AL654" s="59"/>
      <c r="AM654" s="59"/>
      <c r="AN654" s="59"/>
      <c r="AO654" s="59"/>
      <c r="AP654" s="59"/>
      <c r="AQ654" s="59"/>
      <c r="AR654" s="59"/>
      <c r="AS654" s="59"/>
      <c r="AT654" s="59"/>
      <c r="AU654" s="59"/>
      <c r="AV654" s="59"/>
      <c r="AW654" s="59"/>
      <c r="AX654" s="59"/>
      <c r="AY654" s="59"/>
      <c r="AZ654" s="59"/>
      <c r="BA654" s="59"/>
      <c r="BB654" s="59"/>
      <c r="BC654" s="59"/>
      <c r="BD654" s="59"/>
      <c r="BE654" s="59"/>
      <c r="BF654" s="59"/>
      <c r="BG654" s="59"/>
      <c r="BH654" s="59"/>
      <c r="BI654" s="59"/>
      <c r="BJ654" s="59"/>
      <c r="BK654" s="59"/>
      <c r="BL654" s="59"/>
      <c r="BM654" s="59"/>
      <c r="BN654" s="59"/>
    </row>
    <row r="655" spans="1:66" s="64" customFormat="1" ht="13.5" customHeight="1" thickBot="1">
      <c r="A655" s="407" t="s">
        <v>581</v>
      </c>
      <c r="B655" s="13">
        <v>2</v>
      </c>
      <c r="C655" s="262"/>
      <c r="D655" s="244"/>
      <c r="E655" s="247"/>
      <c r="F655" s="263"/>
      <c r="G655" s="364"/>
      <c r="H655" s="364"/>
      <c r="I655" s="364"/>
      <c r="J655" s="364"/>
      <c r="K655" s="364"/>
      <c r="L655" s="248"/>
      <c r="M655" s="248"/>
      <c r="N655" s="8"/>
      <c r="O655" s="376"/>
      <c r="T655"/>
      <c r="U655"/>
      <c r="V655"/>
      <c r="W655" s="65"/>
      <c r="Z655" s="67"/>
      <c r="AA655" s="67"/>
      <c r="AB655" s="67"/>
      <c r="AC655" s="67"/>
      <c r="AD655" s="67"/>
      <c r="AE655" s="67"/>
      <c r="AF655" s="67"/>
      <c r="AG655" s="67"/>
      <c r="AH655" s="67"/>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59"/>
      <c r="BE655" s="59"/>
      <c r="BF655" s="59"/>
      <c r="BG655" s="59"/>
      <c r="BH655" s="59"/>
      <c r="BI655" s="59"/>
      <c r="BJ655" s="59"/>
      <c r="BK655" s="59"/>
      <c r="BL655" s="59"/>
      <c r="BM655" s="59"/>
      <c r="BN655" s="59"/>
    </row>
    <row r="656" spans="1:66" s="64" customFormat="1" ht="13.5" customHeight="1" thickBot="1">
      <c r="A656" s="407" t="s">
        <v>582</v>
      </c>
      <c r="B656" s="13">
        <v>2</v>
      </c>
      <c r="C656" s="262"/>
      <c r="D656" s="244"/>
      <c r="E656" s="247"/>
      <c r="F656" s="263"/>
      <c r="G656" s="364"/>
      <c r="H656" s="364"/>
      <c r="I656" s="364"/>
      <c r="J656" s="364"/>
      <c r="K656" s="364"/>
      <c r="L656" s="248"/>
      <c r="M656" s="248"/>
      <c r="N656" s="8"/>
      <c r="O656" s="376"/>
      <c r="T656"/>
      <c r="U656"/>
      <c r="V656"/>
      <c r="W656" s="65"/>
      <c r="Z656" s="67"/>
      <c r="AA656" s="67"/>
      <c r="AB656" s="67"/>
      <c r="AC656" s="67"/>
      <c r="AD656" s="67"/>
      <c r="AE656" s="67"/>
      <c r="AF656" s="67"/>
      <c r="AG656" s="67"/>
      <c r="AH656" s="67"/>
      <c r="AI656" s="59"/>
      <c r="AJ656" s="59"/>
      <c r="AK656" s="59"/>
      <c r="AL656" s="59"/>
      <c r="AM656" s="59"/>
      <c r="AN656" s="59"/>
      <c r="AO656" s="59"/>
      <c r="AP656" s="59"/>
      <c r="AQ656" s="59"/>
      <c r="AR656" s="59"/>
      <c r="AS656" s="59"/>
      <c r="AT656" s="59"/>
      <c r="AU656" s="59"/>
      <c r="AV656" s="59"/>
      <c r="AW656" s="59"/>
      <c r="AX656" s="59"/>
      <c r="AY656" s="59"/>
      <c r="AZ656" s="59"/>
      <c r="BA656" s="59"/>
      <c r="BB656" s="59"/>
      <c r="BC656" s="59"/>
      <c r="BD656" s="59"/>
      <c r="BE656" s="59"/>
      <c r="BF656" s="59"/>
      <c r="BG656" s="59"/>
      <c r="BH656" s="59"/>
      <c r="BI656" s="59"/>
      <c r="BJ656" s="59"/>
      <c r="BK656" s="59"/>
      <c r="BL656" s="59"/>
      <c r="BM656" s="59"/>
      <c r="BN656" s="59"/>
    </row>
    <row r="657" spans="1:66" s="64" customFormat="1" ht="13.5" customHeight="1">
      <c r="A657" s="371" t="s">
        <v>886</v>
      </c>
      <c r="B657" s="372" t="s">
        <v>433</v>
      </c>
      <c r="C657" s="372" t="s">
        <v>448</v>
      </c>
      <c r="D657" s="372"/>
      <c r="E657" s="372" t="s">
        <v>649</v>
      </c>
      <c r="F657" s="372" t="s">
        <v>650</v>
      </c>
      <c r="G657" s="373" t="s">
        <v>651</v>
      </c>
      <c r="H657" s="373" t="s">
        <v>652</v>
      </c>
      <c r="I657" s="373" t="s">
        <v>234</v>
      </c>
      <c r="J657" s="373" t="s">
        <v>653</v>
      </c>
      <c r="K657" s="374" t="s">
        <v>654</v>
      </c>
      <c r="L657" s="373" t="s">
        <v>295</v>
      </c>
      <c r="M657" s="373" t="s">
        <v>296</v>
      </c>
      <c r="N657" s="383" t="s">
        <v>943</v>
      </c>
      <c r="O657" s="376"/>
      <c r="T657"/>
      <c r="U657"/>
      <c r="V657"/>
      <c r="W657" s="65"/>
      <c r="Z657" s="67"/>
      <c r="AA657" s="67"/>
      <c r="AB657" s="67"/>
      <c r="AC657" s="67"/>
      <c r="AD657" s="67"/>
      <c r="AE657" s="67"/>
      <c r="AF657" s="67"/>
      <c r="AG657" s="67"/>
      <c r="AH657" s="67"/>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BH657" s="59"/>
      <c r="BI657" s="59"/>
      <c r="BJ657" s="59"/>
      <c r="BK657" s="59"/>
      <c r="BL657" s="59"/>
      <c r="BM657" s="59"/>
      <c r="BN657" s="59"/>
    </row>
    <row r="658" spans="1:66" s="64" customFormat="1" ht="13.5" customHeight="1" thickBot="1">
      <c r="A658" s="346" t="s">
        <v>246</v>
      </c>
      <c r="B658" s="16"/>
      <c r="C658" s="16"/>
      <c r="D658" s="70"/>
      <c r="E658" s="17"/>
      <c r="F658" s="17"/>
      <c r="G658" s="362"/>
      <c r="H658" s="362"/>
      <c r="I658" s="362"/>
      <c r="J658" s="362"/>
      <c r="K658" s="362"/>
      <c r="L658" s="8"/>
      <c r="M658" s="8"/>
      <c r="N658" s="8"/>
      <c r="O658" s="376"/>
      <c r="T658"/>
      <c r="U658"/>
      <c r="V658"/>
      <c r="W658" s="65"/>
      <c r="Z658" s="67"/>
      <c r="AA658" s="67"/>
      <c r="AB658" s="67"/>
      <c r="AC658" s="67"/>
      <c r="AD658" s="67"/>
      <c r="AE658" s="67"/>
      <c r="AF658" s="67"/>
      <c r="AG658" s="67"/>
      <c r="AH658" s="67"/>
      <c r="AI658" s="59"/>
      <c r="AJ658" s="59"/>
      <c r="AK658" s="59"/>
      <c r="AL658" s="59"/>
      <c r="AM658" s="59"/>
      <c r="AN658" s="59"/>
      <c r="AO658" s="59"/>
      <c r="AP658" s="59"/>
      <c r="AQ658" s="59"/>
      <c r="AR658" s="59"/>
      <c r="AS658" s="59"/>
      <c r="AT658" s="59"/>
      <c r="AU658" s="59"/>
      <c r="AV658" s="59"/>
      <c r="AW658" s="59"/>
      <c r="AX658" s="59"/>
      <c r="AY658" s="59"/>
      <c r="AZ658" s="59"/>
      <c r="BA658" s="59"/>
      <c r="BB658" s="59"/>
      <c r="BC658" s="59"/>
      <c r="BD658" s="59"/>
      <c r="BE658" s="59"/>
      <c r="BF658" s="59"/>
      <c r="BG658" s="59"/>
      <c r="BH658" s="59"/>
      <c r="BI658" s="59"/>
      <c r="BJ658" s="59"/>
      <c r="BK658" s="59"/>
      <c r="BL658" s="59"/>
      <c r="BM658" s="59"/>
      <c r="BN658" s="59"/>
    </row>
    <row r="659" spans="1:66" s="64" customFormat="1" ht="13.5" customHeight="1" thickBot="1">
      <c r="A659" s="406" t="s">
        <v>1021</v>
      </c>
      <c r="B659" s="13">
        <v>2</v>
      </c>
      <c r="C659" s="16"/>
      <c r="D659" s="6"/>
      <c r="E659" s="17"/>
      <c r="F659" s="17"/>
      <c r="G659" s="362"/>
      <c r="H659" s="362"/>
      <c r="I659" s="362"/>
      <c r="J659" s="362"/>
      <c r="K659" s="362"/>
      <c r="L659" s="8"/>
      <c r="M659" s="8"/>
      <c r="N659" s="8"/>
      <c r="O659" s="376"/>
      <c r="T659"/>
      <c r="U659"/>
      <c r="V659"/>
      <c r="W659" s="65"/>
      <c r="Z659" s="67"/>
      <c r="AA659" s="67"/>
      <c r="AB659" s="67"/>
      <c r="AC659" s="67"/>
      <c r="AD659" s="67"/>
      <c r="AE659" s="67"/>
      <c r="AF659" s="67"/>
      <c r="AG659" s="67"/>
      <c r="AH659" s="67"/>
      <c r="AI659" s="59"/>
      <c r="AJ659" s="59"/>
      <c r="AK659" s="59"/>
      <c r="AL659" s="59"/>
      <c r="AM659" s="59"/>
      <c r="AN659" s="59"/>
      <c r="AO659" s="59"/>
      <c r="AP659" s="59"/>
      <c r="AQ659" s="59"/>
      <c r="AR659" s="59"/>
      <c r="AS659" s="59"/>
      <c r="AT659" s="59"/>
      <c r="AU659" s="59"/>
      <c r="AV659" s="59"/>
      <c r="AW659" s="59"/>
      <c r="AX659" s="59"/>
      <c r="AY659" s="59"/>
      <c r="AZ659" s="59"/>
      <c r="BA659" s="59"/>
      <c r="BB659" s="59"/>
      <c r="BC659" s="59"/>
      <c r="BD659" s="59"/>
      <c r="BE659" s="59"/>
      <c r="BF659" s="59"/>
      <c r="BG659" s="59"/>
      <c r="BH659" s="59"/>
      <c r="BI659" s="59"/>
      <c r="BJ659" s="59"/>
      <c r="BK659" s="59"/>
      <c r="BL659" s="59"/>
      <c r="BM659" s="59"/>
      <c r="BN659" s="59"/>
    </row>
    <row r="660" spans="1:66" s="64" customFormat="1" ht="13.5" customHeight="1" thickBot="1">
      <c r="A660" s="406" t="s">
        <v>583</v>
      </c>
      <c r="B660" s="13">
        <v>2</v>
      </c>
      <c r="C660" s="16"/>
      <c r="D660" s="6"/>
      <c r="E660" s="17"/>
      <c r="F660" s="17"/>
      <c r="G660" s="362"/>
      <c r="H660" s="362"/>
      <c r="I660" s="362"/>
      <c r="J660" s="362"/>
      <c r="K660" s="362"/>
      <c r="L660" s="8"/>
      <c r="M660" s="8"/>
      <c r="N660" s="8"/>
      <c r="O660" s="376"/>
      <c r="T660"/>
      <c r="U660"/>
      <c r="V660"/>
      <c r="W660" s="65"/>
      <c r="Z660" s="67"/>
      <c r="AA660" s="67"/>
      <c r="AB660" s="67"/>
      <c r="AC660" s="67"/>
      <c r="AD660" s="67"/>
      <c r="AE660" s="67"/>
      <c r="AF660" s="67"/>
      <c r="AG660" s="67"/>
      <c r="AH660" s="67"/>
      <c r="AI660" s="59"/>
      <c r="AJ660" s="59"/>
      <c r="AK660" s="59"/>
      <c r="AL660" s="59"/>
      <c r="AM660" s="59"/>
      <c r="AN660" s="59"/>
      <c r="AO660" s="59"/>
      <c r="AP660" s="59"/>
      <c r="AQ660" s="59"/>
      <c r="AR660" s="59"/>
      <c r="AS660" s="59"/>
      <c r="AT660" s="59"/>
      <c r="AU660" s="59"/>
      <c r="AV660" s="59"/>
      <c r="AW660" s="59"/>
      <c r="AX660" s="59"/>
      <c r="AY660" s="59"/>
      <c r="AZ660" s="59"/>
      <c r="BA660" s="59"/>
      <c r="BB660" s="59"/>
      <c r="BC660" s="59"/>
      <c r="BD660" s="59"/>
      <c r="BE660" s="59"/>
      <c r="BF660" s="59"/>
      <c r="BG660" s="59"/>
      <c r="BH660" s="59"/>
      <c r="BI660" s="59"/>
      <c r="BJ660" s="59"/>
      <c r="BK660" s="59"/>
      <c r="BL660" s="59"/>
      <c r="BM660" s="59"/>
      <c r="BN660" s="59"/>
    </row>
    <row r="661" spans="1:66" s="64" customFormat="1" ht="13.5" customHeight="1" thickBot="1">
      <c r="A661" s="406" t="s">
        <v>584</v>
      </c>
      <c r="B661" s="13">
        <v>2</v>
      </c>
      <c r="C661" s="16"/>
      <c r="D661" s="6"/>
      <c r="E661" s="17"/>
      <c r="F661" s="17"/>
      <c r="G661" s="362"/>
      <c r="H661" s="362"/>
      <c r="I661" s="362"/>
      <c r="J661" s="362"/>
      <c r="K661" s="362"/>
      <c r="L661" s="8"/>
      <c r="M661" s="8"/>
      <c r="N661" s="8"/>
      <c r="O661" s="376"/>
      <c r="T661"/>
      <c r="U661"/>
      <c r="V661"/>
      <c r="W661" s="65"/>
      <c r="Z661" s="67"/>
      <c r="AA661" s="67"/>
      <c r="AB661" s="67"/>
      <c r="AC661" s="67"/>
      <c r="AD661" s="67"/>
      <c r="AE661" s="67"/>
      <c r="AF661" s="67"/>
      <c r="AG661" s="67"/>
      <c r="AH661" s="67"/>
      <c r="AI661" s="59"/>
      <c r="AJ661" s="59"/>
      <c r="AK661" s="59"/>
      <c r="AL661" s="59"/>
      <c r="AM661" s="59"/>
      <c r="AN661" s="59"/>
      <c r="AO661" s="59"/>
      <c r="AP661" s="59"/>
      <c r="AQ661" s="59"/>
      <c r="AR661" s="59"/>
      <c r="AS661" s="59"/>
      <c r="AT661" s="59"/>
      <c r="AU661" s="59"/>
      <c r="AV661" s="59"/>
      <c r="AW661" s="59"/>
      <c r="AX661" s="59"/>
      <c r="AY661" s="59"/>
      <c r="AZ661" s="59"/>
      <c r="BA661" s="59"/>
      <c r="BB661" s="59"/>
      <c r="BC661" s="59"/>
      <c r="BD661" s="59"/>
      <c r="BE661" s="59"/>
      <c r="BF661" s="59"/>
      <c r="BG661" s="59"/>
      <c r="BH661" s="59"/>
      <c r="BI661" s="59"/>
      <c r="BJ661" s="59"/>
      <c r="BK661" s="59"/>
      <c r="BL661" s="59"/>
      <c r="BM661" s="59"/>
      <c r="BN661" s="59"/>
    </row>
    <row r="662" spans="1:66" s="64" customFormat="1" ht="13.5" customHeight="1" thickBot="1">
      <c r="A662" s="406" t="s">
        <v>585</v>
      </c>
      <c r="B662" s="13">
        <v>2</v>
      </c>
      <c r="C662" s="16"/>
      <c r="D662" s="6"/>
      <c r="E662" s="17"/>
      <c r="F662" s="17"/>
      <c r="G662" s="362"/>
      <c r="H662" s="362"/>
      <c r="I662" s="362"/>
      <c r="J662" s="362"/>
      <c r="K662" s="362"/>
      <c r="L662" s="8"/>
      <c r="M662" s="8"/>
      <c r="N662" s="8"/>
      <c r="O662" s="376"/>
      <c r="T662"/>
      <c r="U662"/>
      <c r="V662"/>
      <c r="W662" s="65"/>
      <c r="Z662" s="67"/>
      <c r="AA662" s="67"/>
      <c r="AB662" s="67"/>
      <c r="AC662" s="67"/>
      <c r="AD662" s="67"/>
      <c r="AE662" s="67"/>
      <c r="AF662" s="67"/>
      <c r="AG662" s="67"/>
      <c r="AH662" s="67"/>
      <c r="AI662" s="59"/>
      <c r="AJ662" s="59"/>
      <c r="AK662" s="59"/>
      <c r="AL662" s="59"/>
      <c r="AM662" s="59"/>
      <c r="AN662" s="59"/>
      <c r="AO662" s="59"/>
      <c r="AP662" s="59"/>
      <c r="AQ662" s="59"/>
      <c r="AR662" s="59"/>
      <c r="AS662" s="59"/>
      <c r="AT662" s="59"/>
      <c r="AU662" s="59"/>
      <c r="AV662" s="59"/>
      <c r="AW662" s="59"/>
      <c r="AX662" s="59"/>
      <c r="AY662" s="59"/>
      <c r="AZ662" s="59"/>
      <c r="BA662" s="59"/>
      <c r="BB662" s="59"/>
      <c r="BC662" s="59"/>
      <c r="BD662" s="59"/>
      <c r="BE662" s="59"/>
      <c r="BF662" s="59"/>
      <c r="BG662" s="59"/>
      <c r="BH662" s="59"/>
      <c r="BI662" s="59"/>
      <c r="BJ662" s="59"/>
      <c r="BK662" s="59"/>
      <c r="BL662" s="59"/>
      <c r="BM662" s="59"/>
      <c r="BN662" s="59"/>
    </row>
    <row r="663" spans="1:66" s="64" customFormat="1" ht="13.5" customHeight="1" thickBot="1">
      <c r="A663" s="406" t="s">
        <v>586</v>
      </c>
      <c r="B663" s="13">
        <v>2</v>
      </c>
      <c r="C663" s="16"/>
      <c r="D663" s="6"/>
      <c r="E663" s="17"/>
      <c r="F663" s="17"/>
      <c r="G663" s="362"/>
      <c r="H663" s="362"/>
      <c r="I663" s="362"/>
      <c r="J663" s="362"/>
      <c r="K663" s="362"/>
      <c r="L663" s="8"/>
      <c r="M663" s="8"/>
      <c r="N663" s="8"/>
      <c r="O663" s="376"/>
      <c r="T663"/>
      <c r="U663"/>
      <c r="V663"/>
      <c r="W663" s="65"/>
      <c r="Z663" s="67"/>
      <c r="AA663" s="67"/>
      <c r="AB663" s="67"/>
      <c r="AC663" s="67"/>
      <c r="AD663" s="67"/>
      <c r="AE663" s="67"/>
      <c r="AF663" s="67"/>
      <c r="AG663" s="67"/>
      <c r="AH663" s="67"/>
      <c r="AI663" s="59"/>
      <c r="AJ663" s="59"/>
      <c r="AK663" s="59"/>
      <c r="AL663" s="59"/>
      <c r="AM663" s="59"/>
      <c r="AN663" s="59"/>
      <c r="AO663" s="59"/>
      <c r="AP663" s="59"/>
      <c r="AQ663" s="59"/>
      <c r="AR663" s="59"/>
      <c r="AS663" s="59"/>
      <c r="AT663" s="59"/>
      <c r="AU663" s="59"/>
      <c r="AV663" s="59"/>
      <c r="AW663" s="59"/>
      <c r="AX663" s="59"/>
      <c r="AY663" s="59"/>
      <c r="AZ663" s="59"/>
      <c r="BA663" s="59"/>
      <c r="BB663" s="59"/>
      <c r="BC663" s="59"/>
      <c r="BD663" s="59"/>
      <c r="BE663" s="59"/>
      <c r="BF663" s="59"/>
      <c r="BG663" s="59"/>
      <c r="BH663" s="59"/>
      <c r="BI663" s="59"/>
      <c r="BJ663" s="59"/>
      <c r="BK663" s="59"/>
      <c r="BL663" s="59"/>
      <c r="BM663" s="59"/>
      <c r="BN663" s="59"/>
    </row>
    <row r="664" spans="1:66" s="64" customFormat="1" ht="13.5" customHeight="1" thickBot="1">
      <c r="A664" s="406" t="s">
        <v>587</v>
      </c>
      <c r="B664" s="13">
        <v>2</v>
      </c>
      <c r="C664" s="16"/>
      <c r="D664" s="6"/>
      <c r="E664" s="17"/>
      <c r="F664" s="17"/>
      <c r="G664" s="362"/>
      <c r="H664" s="362"/>
      <c r="I664" s="362"/>
      <c r="J664" s="362"/>
      <c r="K664" s="362"/>
      <c r="L664" s="8"/>
      <c r="M664" s="8"/>
      <c r="N664" s="8"/>
      <c r="O664" s="376"/>
      <c r="T664"/>
      <c r="U664"/>
      <c r="V664"/>
      <c r="W664" s="65"/>
      <c r="Z664" s="67"/>
      <c r="AA664" s="67"/>
      <c r="AB664" s="67"/>
      <c r="AC664" s="67"/>
      <c r="AD664" s="67"/>
      <c r="AE664" s="67"/>
      <c r="AF664" s="67"/>
      <c r="AG664" s="67"/>
      <c r="AH664" s="67"/>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59"/>
      <c r="BG664" s="59"/>
      <c r="BH664" s="59"/>
      <c r="BI664" s="59"/>
      <c r="BJ664" s="59"/>
      <c r="BK664" s="59"/>
      <c r="BL664" s="59"/>
      <c r="BM664" s="59"/>
      <c r="BN664" s="59"/>
    </row>
    <row r="665" spans="1:66" s="64" customFormat="1" ht="13.5" customHeight="1" thickBot="1">
      <c r="A665" s="406" t="s">
        <v>588</v>
      </c>
      <c r="B665" s="13">
        <v>2</v>
      </c>
      <c r="C665" s="16"/>
      <c r="D665" s="6"/>
      <c r="E665" s="17"/>
      <c r="F665" s="17"/>
      <c r="G665" s="362"/>
      <c r="H665" s="362"/>
      <c r="I665" s="362"/>
      <c r="J665" s="362"/>
      <c r="K665" s="362"/>
      <c r="L665" s="8"/>
      <c r="M665" s="8"/>
      <c r="N665" s="8"/>
      <c r="O665" s="376"/>
      <c r="T665"/>
      <c r="U665"/>
      <c r="V665"/>
      <c r="W665" s="65"/>
      <c r="Z665" s="67"/>
      <c r="AA665" s="67"/>
      <c r="AB665" s="67"/>
      <c r="AC665" s="67"/>
      <c r="AD665" s="67"/>
      <c r="AE665" s="67"/>
      <c r="AF665" s="67"/>
      <c r="AG665" s="67"/>
      <c r="AH665" s="67"/>
      <c r="AI665" s="59"/>
      <c r="AJ665" s="59"/>
      <c r="AK665" s="59"/>
      <c r="AL665" s="59"/>
      <c r="AM665" s="59"/>
      <c r="AN665" s="59"/>
      <c r="AO665" s="59"/>
      <c r="AP665" s="59"/>
      <c r="AQ665" s="59"/>
      <c r="AR665" s="59"/>
      <c r="AS665" s="59"/>
      <c r="AT665" s="59"/>
      <c r="AU665" s="59"/>
      <c r="AV665" s="59"/>
      <c r="AW665" s="59"/>
      <c r="AX665" s="59"/>
      <c r="AY665" s="59"/>
      <c r="AZ665" s="59"/>
      <c r="BA665" s="59"/>
      <c r="BB665" s="59"/>
      <c r="BC665" s="59"/>
      <c r="BD665" s="59"/>
      <c r="BE665" s="59"/>
      <c r="BF665" s="59"/>
      <c r="BG665" s="59"/>
      <c r="BH665" s="59"/>
      <c r="BI665" s="59"/>
      <c r="BJ665" s="59"/>
      <c r="BK665" s="59"/>
      <c r="BL665" s="59"/>
      <c r="BM665" s="59"/>
      <c r="BN665" s="59"/>
    </row>
    <row r="666" spans="1:66" s="64" customFormat="1" ht="13.5" customHeight="1" thickBot="1">
      <c r="A666" s="406" t="s">
        <v>589</v>
      </c>
      <c r="B666" s="13">
        <v>2</v>
      </c>
      <c r="C666" s="16"/>
      <c r="D666" s="6"/>
      <c r="E666" s="17"/>
      <c r="F666" s="17"/>
      <c r="G666" s="362"/>
      <c r="H666" s="362"/>
      <c r="I666" s="362"/>
      <c r="J666" s="362"/>
      <c r="K666" s="362"/>
      <c r="L666" s="8"/>
      <c r="M666" s="8"/>
      <c r="N666" s="8"/>
      <c r="O666" s="376"/>
      <c r="T666"/>
      <c r="U666"/>
      <c r="V666"/>
      <c r="W666" s="65"/>
      <c r="Z666" s="67"/>
      <c r="AA666" s="67"/>
      <c r="AB666" s="67"/>
      <c r="AC666" s="67"/>
      <c r="AD666" s="67"/>
      <c r="AE666" s="67"/>
      <c r="AF666" s="67"/>
      <c r="AG666" s="67"/>
      <c r="AH666" s="67"/>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59"/>
      <c r="BG666" s="59"/>
      <c r="BH666" s="59"/>
      <c r="BI666" s="59"/>
      <c r="BJ666" s="59"/>
      <c r="BK666" s="59"/>
      <c r="BL666" s="59"/>
      <c r="BM666" s="59"/>
      <c r="BN666" s="59"/>
    </row>
    <row r="667" spans="1:66" s="64" customFormat="1" ht="13.5" customHeight="1" thickBot="1">
      <c r="A667" s="406" t="s">
        <v>590</v>
      </c>
      <c r="B667" s="13">
        <v>2</v>
      </c>
      <c r="C667" s="16"/>
      <c r="D667" s="6"/>
      <c r="E667" s="17"/>
      <c r="F667" s="17"/>
      <c r="G667" s="362"/>
      <c r="H667" s="362"/>
      <c r="I667" s="362"/>
      <c r="J667" s="362"/>
      <c r="K667" s="362"/>
      <c r="L667" s="8"/>
      <c r="M667" s="8"/>
      <c r="N667" s="8"/>
      <c r="O667" s="376"/>
      <c r="T667"/>
      <c r="U667"/>
      <c r="V667"/>
      <c r="W667" s="65"/>
      <c r="Z667" s="67"/>
      <c r="AA667" s="67"/>
      <c r="AB667" s="67"/>
      <c r="AC667" s="67"/>
      <c r="AD667" s="67"/>
      <c r="AE667" s="67"/>
      <c r="AF667" s="67"/>
      <c r="AG667" s="67"/>
      <c r="AH667" s="67"/>
      <c r="AI667" s="59"/>
      <c r="AJ667" s="59"/>
      <c r="AK667" s="59"/>
      <c r="AL667" s="59"/>
      <c r="AM667" s="59"/>
      <c r="AN667" s="59"/>
      <c r="AO667" s="59"/>
      <c r="AP667" s="59"/>
      <c r="AQ667" s="59"/>
      <c r="AR667" s="59"/>
      <c r="AS667" s="59"/>
      <c r="AT667" s="59"/>
      <c r="AU667" s="59"/>
      <c r="AV667" s="59"/>
      <c r="AW667" s="59"/>
      <c r="AX667" s="59"/>
      <c r="AY667" s="59"/>
      <c r="AZ667" s="59"/>
      <c r="BA667" s="59"/>
      <c r="BB667" s="59"/>
      <c r="BC667" s="59"/>
      <c r="BD667" s="59"/>
      <c r="BE667" s="59"/>
      <c r="BF667" s="59"/>
      <c r="BG667" s="59"/>
      <c r="BH667" s="59"/>
      <c r="BI667" s="59"/>
      <c r="BJ667" s="59"/>
      <c r="BK667" s="59"/>
      <c r="BL667" s="59"/>
      <c r="BM667" s="59"/>
      <c r="BN667" s="59"/>
    </row>
    <row r="668" spans="1:66" s="64" customFormat="1" ht="13.5" customHeight="1" thickBot="1">
      <c r="A668" s="406" t="s">
        <v>591</v>
      </c>
      <c r="B668" s="13">
        <v>2</v>
      </c>
      <c r="C668" s="16"/>
      <c r="D668" s="6"/>
      <c r="E668" s="17"/>
      <c r="F668" s="17"/>
      <c r="G668" s="362"/>
      <c r="H668" s="362"/>
      <c r="I668" s="362"/>
      <c r="J668" s="362"/>
      <c r="K668" s="362"/>
      <c r="L668" s="8"/>
      <c r="M668" s="8"/>
      <c r="N668" s="8"/>
      <c r="O668" s="376"/>
      <c r="T668"/>
      <c r="U668"/>
      <c r="V668"/>
      <c r="W668" s="65"/>
      <c r="Z668" s="67"/>
      <c r="AA668" s="67"/>
      <c r="AB668" s="67"/>
      <c r="AC668" s="67"/>
      <c r="AD668" s="67"/>
      <c r="AE668" s="67"/>
      <c r="AF668" s="67"/>
      <c r="AG668" s="67"/>
      <c r="AH668" s="67"/>
      <c r="AI668" s="59"/>
      <c r="AJ668" s="59"/>
      <c r="AK668" s="59"/>
      <c r="AL668" s="59"/>
      <c r="AM668" s="59"/>
      <c r="AN668" s="59"/>
      <c r="AO668" s="59"/>
      <c r="AP668" s="59"/>
      <c r="AQ668" s="59"/>
      <c r="AR668" s="59"/>
      <c r="AS668" s="59"/>
      <c r="AT668" s="59"/>
      <c r="AU668" s="59"/>
      <c r="AV668" s="59"/>
      <c r="AW668" s="59"/>
      <c r="AX668" s="59"/>
      <c r="AY668" s="59"/>
      <c r="AZ668" s="59"/>
      <c r="BA668" s="59"/>
      <c r="BB668" s="59"/>
      <c r="BC668" s="59"/>
      <c r="BD668" s="59"/>
      <c r="BE668" s="59"/>
      <c r="BF668" s="59"/>
      <c r="BG668" s="59"/>
      <c r="BH668" s="59"/>
      <c r="BI668" s="59"/>
      <c r="BJ668" s="59"/>
      <c r="BK668" s="59"/>
      <c r="BL668" s="59"/>
      <c r="BM668" s="59"/>
      <c r="BN668" s="59"/>
    </row>
    <row r="669" spans="1:66" s="64" customFormat="1" ht="13.5" customHeight="1">
      <c r="A669" s="371" t="s">
        <v>886</v>
      </c>
      <c r="B669" s="372" t="s">
        <v>433</v>
      </c>
      <c r="C669" s="372" t="s">
        <v>448</v>
      </c>
      <c r="D669" s="372"/>
      <c r="E669" s="372" t="s">
        <v>649</v>
      </c>
      <c r="F669" s="372" t="s">
        <v>650</v>
      </c>
      <c r="G669" s="373" t="s">
        <v>651</v>
      </c>
      <c r="H669" s="373" t="s">
        <v>652</v>
      </c>
      <c r="I669" s="373" t="s">
        <v>234</v>
      </c>
      <c r="J669" s="373" t="s">
        <v>653</v>
      </c>
      <c r="K669" s="374" t="s">
        <v>654</v>
      </c>
      <c r="L669" s="373" t="s">
        <v>295</v>
      </c>
      <c r="M669" s="373" t="s">
        <v>296</v>
      </c>
      <c r="N669" s="383" t="s">
        <v>943</v>
      </c>
      <c r="O669" s="376"/>
      <c r="T669"/>
      <c r="U669"/>
      <c r="V669"/>
      <c r="W669" s="65"/>
      <c r="Z669" s="67"/>
      <c r="AA669" s="67"/>
      <c r="AB669" s="67"/>
      <c r="AC669" s="67"/>
      <c r="AD669" s="67"/>
      <c r="AE669" s="67"/>
      <c r="AF669" s="67"/>
      <c r="AG669" s="67"/>
      <c r="AH669" s="67"/>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59"/>
      <c r="BG669" s="59"/>
      <c r="BH669" s="59"/>
      <c r="BI669" s="59"/>
      <c r="BJ669" s="59"/>
      <c r="BK669" s="59"/>
      <c r="BL669" s="59"/>
      <c r="BM669" s="59"/>
      <c r="BN669" s="59"/>
    </row>
    <row r="670" spans="1:66" s="64" customFormat="1" ht="13.5" customHeight="1" thickBot="1">
      <c r="A670" s="346" t="s">
        <v>247</v>
      </c>
      <c r="B670" s="16"/>
      <c r="C670" s="16"/>
      <c r="D670" s="70"/>
      <c r="E670" s="17"/>
      <c r="F670" s="17"/>
      <c r="G670" s="362"/>
      <c r="H670" s="362"/>
      <c r="I670" s="362"/>
      <c r="J670" s="362"/>
      <c r="K670" s="362"/>
      <c r="L670" s="8"/>
      <c r="M670" s="8"/>
      <c r="N670" s="8"/>
      <c r="O670" s="376"/>
      <c r="T670"/>
      <c r="U670"/>
      <c r="V670"/>
      <c r="W670" s="65"/>
      <c r="Z670" s="67"/>
      <c r="AA670" s="67"/>
      <c r="AB670" s="67"/>
      <c r="AC670" s="67"/>
      <c r="AD670" s="67"/>
      <c r="AE670" s="67"/>
      <c r="AF670" s="67"/>
      <c r="AG670" s="67"/>
      <c r="AH670" s="67"/>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59"/>
      <c r="BN670" s="59"/>
    </row>
    <row r="671" spans="1:66" s="64" customFormat="1" ht="13.5" customHeight="1" thickBot="1">
      <c r="A671" s="406" t="s">
        <v>592</v>
      </c>
      <c r="B671" s="16">
        <v>3</v>
      </c>
      <c r="C671" s="16"/>
      <c r="D671" s="6"/>
      <c r="E671" s="17"/>
      <c r="F671" s="17"/>
      <c r="G671" s="362"/>
      <c r="H671" s="362"/>
      <c r="I671" s="362"/>
      <c r="J671" s="362"/>
      <c r="K671" s="362"/>
      <c r="L671" s="8"/>
      <c r="M671" s="8"/>
      <c r="N671" s="8"/>
      <c r="O671" s="376"/>
      <c r="T671"/>
      <c r="U671"/>
      <c r="V671"/>
      <c r="W671" s="65"/>
      <c r="Z671" s="67"/>
      <c r="AA671" s="67"/>
      <c r="AB671" s="67"/>
      <c r="AC671" s="67"/>
      <c r="AD671" s="67"/>
      <c r="AE671" s="67"/>
      <c r="AF671" s="67"/>
      <c r="AG671" s="67"/>
      <c r="AH671" s="67"/>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row>
    <row r="672" spans="1:66" s="64" customFormat="1" ht="13.5" customHeight="1" thickBot="1">
      <c r="A672" s="406" t="s">
        <v>593</v>
      </c>
      <c r="B672" s="16">
        <v>3</v>
      </c>
      <c r="C672" s="16"/>
      <c r="D672" s="6"/>
      <c r="E672" s="17"/>
      <c r="F672" s="17"/>
      <c r="G672" s="362"/>
      <c r="H672" s="362"/>
      <c r="I672" s="362"/>
      <c r="J672" s="362"/>
      <c r="K672" s="362"/>
      <c r="L672" s="8"/>
      <c r="M672" s="8"/>
      <c r="N672" s="8"/>
      <c r="O672" s="376"/>
      <c r="T672"/>
      <c r="U672"/>
      <c r="V672"/>
      <c r="W672" s="65"/>
      <c r="Z672" s="67"/>
      <c r="AA672" s="67"/>
      <c r="AB672" s="67"/>
      <c r="AC672" s="67"/>
      <c r="AD672" s="67"/>
      <c r="AE672" s="67"/>
      <c r="AF672" s="67"/>
      <c r="AG672" s="67"/>
      <c r="AH672" s="67"/>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59"/>
      <c r="BN672" s="59"/>
    </row>
    <row r="673" spans="1:66" s="64" customFormat="1" ht="13.5" customHeight="1" thickBot="1">
      <c r="A673" s="406" t="s">
        <v>594</v>
      </c>
      <c r="B673" s="16">
        <v>3</v>
      </c>
      <c r="C673" s="16"/>
      <c r="D673" s="6"/>
      <c r="E673" s="17"/>
      <c r="F673" s="17"/>
      <c r="G673" s="362"/>
      <c r="H673" s="362"/>
      <c r="I673" s="362"/>
      <c r="J673" s="362"/>
      <c r="K673" s="362"/>
      <c r="L673" s="8"/>
      <c r="M673" s="8"/>
      <c r="N673" s="8"/>
      <c r="O673" s="376"/>
      <c r="T673"/>
      <c r="U673"/>
      <c r="V673"/>
      <c r="W673" s="65"/>
      <c r="Z673" s="67"/>
      <c r="AA673" s="67"/>
      <c r="AB673" s="67"/>
      <c r="AC673" s="67"/>
      <c r="AD673" s="67"/>
      <c r="AE673" s="67"/>
      <c r="AF673" s="67"/>
      <c r="AG673" s="67"/>
      <c r="AH673" s="67"/>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59"/>
      <c r="BN673" s="59"/>
    </row>
    <row r="674" spans="1:66" s="64" customFormat="1" ht="12" customHeight="1" thickBot="1">
      <c r="A674" s="406" t="s">
        <v>595</v>
      </c>
      <c r="B674" s="16">
        <v>3</v>
      </c>
      <c r="C674" s="16"/>
      <c r="D674" s="6"/>
      <c r="E674" s="17"/>
      <c r="F674" s="17"/>
      <c r="G674" s="362"/>
      <c r="H674" s="362"/>
      <c r="I674" s="362"/>
      <c r="J674" s="362"/>
      <c r="K674" s="362"/>
      <c r="L674" s="8"/>
      <c r="M674" s="8"/>
      <c r="N674" s="8"/>
      <c r="O674" s="376"/>
      <c r="T674"/>
      <c r="U674"/>
      <c r="V674"/>
      <c r="W674" s="65"/>
      <c r="Z674" s="67"/>
      <c r="AA674" s="67"/>
      <c r="AB674" s="67"/>
      <c r="AC674" s="67"/>
      <c r="AD674" s="67"/>
      <c r="AE674" s="67"/>
      <c r="AF674" s="67"/>
      <c r="AG674" s="67"/>
      <c r="AH674" s="67"/>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59"/>
      <c r="BN674" s="59"/>
    </row>
    <row r="675" spans="1:66" s="64" customFormat="1" ht="12" customHeight="1" thickBot="1">
      <c r="A675" s="406" t="s">
        <v>596</v>
      </c>
      <c r="B675" s="16">
        <v>3</v>
      </c>
      <c r="C675" s="16"/>
      <c r="D675" s="6"/>
      <c r="E675" s="17"/>
      <c r="F675" s="17"/>
      <c r="G675" s="362"/>
      <c r="H675" s="362"/>
      <c r="I675" s="362"/>
      <c r="J675" s="362"/>
      <c r="K675" s="362"/>
      <c r="L675" s="8"/>
      <c r="M675" s="8"/>
      <c r="N675" s="8"/>
      <c r="O675" s="376"/>
      <c r="T675"/>
      <c r="U675"/>
      <c r="V675"/>
      <c r="W675" s="65"/>
      <c r="Z675" s="67"/>
      <c r="AA675" s="67"/>
      <c r="AB675" s="67"/>
      <c r="AC675" s="67"/>
      <c r="AD675" s="67"/>
      <c r="AE675" s="67"/>
      <c r="AF675" s="67"/>
      <c r="AG675" s="67"/>
      <c r="AH675" s="67"/>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row>
    <row r="676" spans="1:66" s="64" customFormat="1" ht="12" customHeight="1" thickBot="1">
      <c r="A676" s="406" t="s">
        <v>665</v>
      </c>
      <c r="B676" s="16">
        <v>3</v>
      </c>
      <c r="C676" s="16"/>
      <c r="D676" s="6"/>
      <c r="E676" s="17"/>
      <c r="F676" s="17"/>
      <c r="G676" s="362"/>
      <c r="H676" s="362"/>
      <c r="I676" s="362"/>
      <c r="J676" s="362"/>
      <c r="K676" s="362"/>
      <c r="L676" s="8"/>
      <c r="M676" s="8"/>
      <c r="N676" s="8"/>
      <c r="O676" s="376"/>
      <c r="T676"/>
      <c r="U676"/>
      <c r="V676"/>
      <c r="W676" s="65"/>
      <c r="Z676" s="67"/>
      <c r="AA676" s="67"/>
      <c r="AB676" s="67"/>
      <c r="AC676" s="67"/>
      <c r="AD676" s="67"/>
      <c r="AE676" s="67"/>
      <c r="AF676" s="67"/>
      <c r="AG676" s="67"/>
      <c r="AH676" s="67"/>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row>
    <row r="677" spans="1:66" s="64" customFormat="1" ht="12" customHeight="1" thickBot="1">
      <c r="A677" s="406" t="s">
        <v>597</v>
      </c>
      <c r="B677" s="16">
        <v>3</v>
      </c>
      <c r="C677" s="16"/>
      <c r="D677" s="6">
        <v>2</v>
      </c>
      <c r="E677" s="17"/>
      <c r="F677" s="17"/>
      <c r="G677" s="362"/>
      <c r="H677" s="362"/>
      <c r="I677" s="362"/>
      <c r="J677" s="362"/>
      <c r="K677" s="362"/>
      <c r="L677" s="8" t="str">
        <f>IF(O677&lt;D677,"-",IF(O677=D677,"","+"))</f>
        <v>-</v>
      </c>
      <c r="M677" s="8"/>
      <c r="N677" s="8"/>
      <c r="O677" s="376"/>
      <c r="T677"/>
      <c r="U677"/>
      <c r="V677"/>
      <c r="W677" s="65"/>
      <c r="Z677" s="67"/>
      <c r="AA677" s="67"/>
      <c r="AB677" s="67"/>
      <c r="AC677" s="67"/>
      <c r="AD677" s="67"/>
      <c r="AE677" s="67"/>
      <c r="AF677" s="67"/>
      <c r="AG677" s="67"/>
      <c r="AH677" s="67"/>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row>
    <row r="678" spans="1:66" s="64" customFormat="1" ht="13.5" customHeight="1" thickBot="1">
      <c r="A678" s="406" t="s">
        <v>598</v>
      </c>
      <c r="B678" s="16">
        <v>3</v>
      </c>
      <c r="C678" s="16"/>
      <c r="D678" s="6"/>
      <c r="E678" s="17"/>
      <c r="F678" s="17"/>
      <c r="G678" s="362"/>
      <c r="H678" s="362"/>
      <c r="I678" s="362"/>
      <c r="J678" s="362"/>
      <c r="K678" s="362"/>
      <c r="L678" s="8"/>
      <c r="M678" s="8"/>
      <c r="N678" s="8"/>
      <c r="O678" s="376"/>
      <c r="T678"/>
      <c r="U678"/>
      <c r="V678"/>
      <c r="W678" s="65"/>
      <c r="Z678" s="67"/>
      <c r="AA678" s="67"/>
      <c r="AB678" s="67"/>
      <c r="AC678" s="67"/>
      <c r="AD678" s="67"/>
      <c r="AE678" s="67"/>
      <c r="AF678" s="67"/>
      <c r="AG678" s="67"/>
      <c r="AH678" s="67"/>
      <c r="AI678" s="59"/>
      <c r="AJ678" s="59"/>
      <c r="AK678" s="59"/>
      <c r="AL678" s="59"/>
      <c r="AM678" s="59"/>
      <c r="AN678" s="59"/>
      <c r="AO678" s="59"/>
      <c r="AP678" s="59"/>
      <c r="AQ678" s="59"/>
      <c r="AR678" s="59"/>
      <c r="AS678" s="59"/>
      <c r="AT678" s="59"/>
      <c r="AU678" s="59"/>
      <c r="AV678" s="59"/>
      <c r="AW678" s="59"/>
      <c r="AX678" s="59"/>
      <c r="AY678" s="59"/>
      <c r="AZ678" s="59"/>
      <c r="BA678" s="59"/>
      <c r="BB678" s="59"/>
      <c r="BC678" s="59"/>
      <c r="BD678" s="59"/>
      <c r="BE678" s="59"/>
      <c r="BF678" s="59"/>
      <c r="BG678" s="59"/>
      <c r="BH678" s="59"/>
      <c r="BI678" s="59"/>
      <c r="BJ678" s="59"/>
      <c r="BK678" s="59"/>
      <c r="BL678" s="59"/>
      <c r="BM678" s="59"/>
      <c r="BN678" s="59"/>
    </row>
    <row r="679" spans="1:66" s="64" customFormat="1" ht="13.5" customHeight="1" thickBot="1">
      <c r="A679" s="406" t="s">
        <v>599</v>
      </c>
      <c r="B679" s="16">
        <v>3</v>
      </c>
      <c r="C679" s="16"/>
      <c r="D679" s="6"/>
      <c r="E679" s="17"/>
      <c r="F679" s="17"/>
      <c r="G679" s="362"/>
      <c r="H679" s="362"/>
      <c r="I679" s="362"/>
      <c r="J679" s="362"/>
      <c r="K679" s="362"/>
      <c r="L679" s="8"/>
      <c r="M679" s="8"/>
      <c r="N679" s="8"/>
      <c r="O679" s="376"/>
      <c r="T679"/>
      <c r="U679"/>
      <c r="V679"/>
      <c r="W679" s="65"/>
      <c r="Z679" s="67"/>
      <c r="AA679" s="67"/>
      <c r="AB679" s="67"/>
      <c r="AC679" s="67"/>
      <c r="AD679" s="67"/>
      <c r="AE679" s="67"/>
      <c r="AF679" s="67"/>
      <c r="AG679" s="67"/>
      <c r="AH679" s="67"/>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59"/>
      <c r="BH679" s="59"/>
      <c r="BI679" s="59"/>
      <c r="BJ679" s="59"/>
      <c r="BK679" s="59"/>
      <c r="BL679" s="59"/>
      <c r="BM679" s="59"/>
      <c r="BN679" s="59"/>
    </row>
    <row r="680" spans="1:66" s="64" customFormat="1" ht="13.5" customHeight="1">
      <c r="A680" s="371" t="s">
        <v>886</v>
      </c>
      <c r="B680" s="372" t="s">
        <v>433</v>
      </c>
      <c r="C680" s="372" t="s">
        <v>448</v>
      </c>
      <c r="D680" s="372"/>
      <c r="E680" s="372" t="s">
        <v>649</v>
      </c>
      <c r="F680" s="372" t="s">
        <v>650</v>
      </c>
      <c r="G680" s="373" t="s">
        <v>651</v>
      </c>
      <c r="H680" s="373" t="s">
        <v>652</v>
      </c>
      <c r="I680" s="373" t="s">
        <v>234</v>
      </c>
      <c r="J680" s="373" t="s">
        <v>653</v>
      </c>
      <c r="K680" s="374" t="s">
        <v>654</v>
      </c>
      <c r="L680" s="373" t="s">
        <v>295</v>
      </c>
      <c r="M680" s="373" t="s">
        <v>296</v>
      </c>
      <c r="N680" s="383" t="s">
        <v>943</v>
      </c>
      <c r="O680" s="376"/>
      <c r="T680"/>
      <c r="U680"/>
      <c r="V680"/>
      <c r="W680" s="65"/>
      <c r="Z680" s="67"/>
      <c r="AA680" s="67"/>
      <c r="AB680" s="67"/>
      <c r="AC680" s="67"/>
      <c r="AD680" s="67"/>
      <c r="AE680" s="67"/>
      <c r="AF680" s="67"/>
      <c r="AG680" s="67"/>
      <c r="AH680" s="67"/>
      <c r="AI680" s="59"/>
      <c r="AJ680" s="59"/>
      <c r="AK680" s="59"/>
      <c r="AL680" s="59"/>
      <c r="AM680" s="59"/>
      <c r="AN680" s="59"/>
      <c r="AO680" s="59"/>
      <c r="AP680" s="59"/>
      <c r="AQ680" s="59"/>
      <c r="AR680" s="59"/>
      <c r="AS680" s="59"/>
      <c r="AT680" s="59"/>
      <c r="AU680" s="59"/>
      <c r="AV680" s="59"/>
      <c r="AW680" s="59"/>
      <c r="AX680" s="59"/>
      <c r="AY680" s="59"/>
      <c r="AZ680" s="59"/>
      <c r="BA680" s="59"/>
      <c r="BB680" s="59"/>
      <c r="BC680" s="59"/>
      <c r="BD680" s="59"/>
      <c r="BE680" s="59"/>
      <c r="BF680" s="59"/>
      <c r="BG680" s="59"/>
      <c r="BH680" s="59"/>
      <c r="BI680" s="59"/>
      <c r="BJ680" s="59"/>
      <c r="BK680" s="59"/>
      <c r="BL680" s="59"/>
      <c r="BM680" s="59"/>
      <c r="BN680" s="59"/>
    </row>
    <row r="681" spans="1:66" s="64" customFormat="1" ht="13.5" customHeight="1" thickBot="1">
      <c r="A681" s="346" t="s">
        <v>248</v>
      </c>
      <c r="B681" s="16"/>
      <c r="C681" s="16"/>
      <c r="D681" s="70"/>
      <c r="E681" s="17"/>
      <c r="F681" s="17"/>
      <c r="G681" s="362"/>
      <c r="H681" s="362"/>
      <c r="I681" s="362"/>
      <c r="J681" s="362"/>
      <c r="K681" s="362"/>
      <c r="L681" s="8"/>
      <c r="M681" s="8"/>
      <c r="N681" s="8"/>
      <c r="O681" s="376"/>
      <c r="T681"/>
      <c r="U681"/>
      <c r="V681"/>
      <c r="W681" s="65"/>
      <c r="Z681" s="67"/>
      <c r="AA681" s="67"/>
      <c r="AB681" s="67"/>
      <c r="AC681" s="67"/>
      <c r="AD681" s="67"/>
      <c r="AE681" s="67"/>
      <c r="AF681" s="67"/>
      <c r="AG681" s="67"/>
      <c r="AH681" s="67"/>
      <c r="AI681" s="59"/>
      <c r="AJ681" s="59"/>
      <c r="AK681" s="59"/>
      <c r="AL681" s="59"/>
      <c r="AM681" s="59"/>
      <c r="AN681" s="59"/>
      <c r="AO681" s="59"/>
      <c r="AP681" s="59"/>
      <c r="AQ681" s="59"/>
      <c r="AR681" s="59"/>
      <c r="AS681" s="59"/>
      <c r="AT681" s="59"/>
      <c r="AU681" s="59"/>
      <c r="AV681" s="59"/>
      <c r="AW681" s="59"/>
      <c r="AX681" s="59"/>
      <c r="AY681" s="59"/>
      <c r="AZ681" s="59"/>
      <c r="BA681" s="59"/>
      <c r="BB681" s="59"/>
      <c r="BC681" s="59"/>
      <c r="BD681" s="59"/>
      <c r="BE681" s="59"/>
      <c r="BF681" s="59"/>
      <c r="BG681" s="59"/>
      <c r="BH681" s="59"/>
      <c r="BI681" s="59"/>
      <c r="BJ681" s="59"/>
      <c r="BK681" s="59"/>
      <c r="BL681" s="59"/>
      <c r="BM681" s="59"/>
      <c r="BN681" s="59"/>
    </row>
    <row r="682" spans="1:66" s="64" customFormat="1" ht="13.5" customHeight="1" thickBot="1">
      <c r="A682" s="406" t="s">
        <v>1021</v>
      </c>
      <c r="B682" s="16">
        <v>3</v>
      </c>
      <c r="C682" s="16"/>
      <c r="D682" s="6"/>
      <c r="E682" s="17"/>
      <c r="F682" s="17"/>
      <c r="G682" s="362"/>
      <c r="H682" s="362"/>
      <c r="I682" s="362"/>
      <c r="J682" s="362"/>
      <c r="K682" s="362"/>
      <c r="L682" s="8"/>
      <c r="M682" s="8"/>
      <c r="N682" s="8"/>
      <c r="O682" s="376"/>
      <c r="T682"/>
      <c r="U682"/>
      <c r="V682"/>
      <c r="W682" s="65"/>
      <c r="Z682" s="67"/>
      <c r="AA682" s="67"/>
      <c r="AB682" s="67"/>
      <c r="AC682" s="67"/>
      <c r="AD682" s="67"/>
      <c r="AE682" s="67"/>
      <c r="AF682" s="67"/>
      <c r="AG682" s="67"/>
      <c r="AH682" s="67"/>
      <c r="AI682" s="59"/>
      <c r="AJ682" s="59"/>
      <c r="AK682" s="59"/>
      <c r="AL682" s="59"/>
      <c r="AM682" s="59"/>
      <c r="AN682" s="59"/>
      <c r="AO682" s="59"/>
      <c r="AP682" s="59"/>
      <c r="AQ682" s="59"/>
      <c r="AR682" s="59"/>
      <c r="AS682" s="59"/>
      <c r="AT682" s="59"/>
      <c r="AU682" s="59"/>
      <c r="AV682" s="59"/>
      <c r="AW682" s="59"/>
      <c r="AX682" s="59"/>
      <c r="AY682" s="59"/>
      <c r="AZ682" s="59"/>
      <c r="BA682" s="59"/>
      <c r="BB682" s="59"/>
      <c r="BC682" s="59"/>
      <c r="BD682" s="59"/>
      <c r="BE682" s="59"/>
      <c r="BF682" s="59"/>
      <c r="BG682" s="59"/>
      <c r="BH682" s="59"/>
      <c r="BI682" s="59"/>
      <c r="BJ682" s="59"/>
      <c r="BK682" s="59"/>
      <c r="BL682" s="59"/>
      <c r="BM682" s="59"/>
      <c r="BN682" s="59"/>
    </row>
    <row r="683" spans="1:66" s="64" customFormat="1" ht="13.5" customHeight="1" thickBot="1">
      <c r="A683" s="406" t="s">
        <v>600</v>
      </c>
      <c r="B683" s="16">
        <v>3</v>
      </c>
      <c r="C683" s="16"/>
      <c r="D683" s="6"/>
      <c r="E683" s="17"/>
      <c r="F683" s="17"/>
      <c r="G683" s="362"/>
      <c r="H683" s="362"/>
      <c r="I683" s="362"/>
      <c r="J683" s="362"/>
      <c r="K683" s="362"/>
      <c r="L683" s="8"/>
      <c r="M683" s="8"/>
      <c r="N683" s="8"/>
      <c r="O683" s="376"/>
      <c r="T683"/>
      <c r="U683"/>
      <c r="V683"/>
      <c r="W683" s="65"/>
      <c r="Z683" s="67"/>
      <c r="AA683" s="67"/>
      <c r="AB683" s="67"/>
      <c r="AC683" s="67"/>
      <c r="AD683" s="67"/>
      <c r="AE683" s="67"/>
      <c r="AF683" s="67"/>
      <c r="AG683" s="67"/>
      <c r="AH683" s="67"/>
      <c r="AI683" s="59"/>
      <c r="AJ683" s="59"/>
      <c r="AK683" s="59"/>
      <c r="AL683" s="59"/>
      <c r="AM683" s="59"/>
      <c r="AN683" s="59"/>
      <c r="AO683" s="59"/>
      <c r="AP683" s="59"/>
      <c r="AQ683" s="59"/>
      <c r="AR683" s="59"/>
      <c r="AS683" s="59"/>
      <c r="AT683" s="59"/>
      <c r="AU683" s="59"/>
      <c r="AV683" s="59"/>
      <c r="AW683" s="59"/>
      <c r="AX683" s="59"/>
      <c r="AY683" s="59"/>
      <c r="AZ683" s="59"/>
      <c r="BA683" s="59"/>
      <c r="BB683" s="59"/>
      <c r="BC683" s="59"/>
      <c r="BD683" s="59"/>
      <c r="BE683" s="59"/>
      <c r="BF683" s="59"/>
      <c r="BG683" s="59"/>
      <c r="BH683" s="59"/>
      <c r="BI683" s="59"/>
      <c r="BJ683" s="59"/>
      <c r="BK683" s="59"/>
      <c r="BL683" s="59"/>
      <c r="BM683" s="59"/>
      <c r="BN683" s="59"/>
    </row>
    <row r="684" spans="1:66" s="64" customFormat="1" ht="13.5" customHeight="1" thickBot="1">
      <c r="A684" s="406" t="s">
        <v>601</v>
      </c>
      <c r="B684" s="16">
        <v>3</v>
      </c>
      <c r="C684" s="16"/>
      <c r="D684" s="6"/>
      <c r="E684" s="17"/>
      <c r="F684" s="17"/>
      <c r="G684" s="362"/>
      <c r="H684" s="362"/>
      <c r="I684" s="362"/>
      <c r="J684" s="362"/>
      <c r="K684" s="362"/>
      <c r="L684" s="8"/>
      <c r="M684" s="8"/>
      <c r="N684" s="8"/>
      <c r="O684" s="376"/>
      <c r="T684"/>
      <c r="U684"/>
      <c r="V684"/>
      <c r="W684" s="65"/>
      <c r="Z684" s="67"/>
      <c r="AA684" s="67"/>
      <c r="AB684" s="67"/>
      <c r="AC684" s="67"/>
      <c r="AD684" s="67"/>
      <c r="AE684" s="67"/>
      <c r="AF684" s="67"/>
      <c r="AG684" s="67"/>
      <c r="AH684" s="67"/>
      <c r="AI684" s="59"/>
      <c r="AJ684" s="59"/>
      <c r="AK684" s="59"/>
      <c r="AL684" s="59"/>
      <c r="AM684" s="59"/>
      <c r="AN684" s="59"/>
      <c r="AO684" s="59"/>
      <c r="AP684" s="59"/>
      <c r="AQ684" s="59"/>
      <c r="AR684" s="59"/>
      <c r="AS684" s="59"/>
      <c r="AT684" s="59"/>
      <c r="AU684" s="59"/>
      <c r="AV684" s="59"/>
      <c r="AW684" s="59"/>
      <c r="AX684" s="59"/>
      <c r="AY684" s="59"/>
      <c r="AZ684" s="59"/>
      <c r="BA684" s="59"/>
      <c r="BB684" s="59"/>
      <c r="BC684" s="59"/>
      <c r="BD684" s="59"/>
      <c r="BE684" s="59"/>
      <c r="BF684" s="59"/>
      <c r="BG684" s="59"/>
      <c r="BH684" s="59"/>
      <c r="BI684" s="59"/>
      <c r="BJ684" s="59"/>
      <c r="BK684" s="59"/>
      <c r="BL684" s="59"/>
      <c r="BM684" s="59"/>
      <c r="BN684" s="59"/>
    </row>
    <row r="685" spans="1:66" s="64" customFormat="1" ht="13.5" customHeight="1" thickBot="1">
      <c r="A685" s="406" t="s">
        <v>602</v>
      </c>
      <c r="B685" s="16">
        <v>3</v>
      </c>
      <c r="C685" s="16"/>
      <c r="D685" s="6"/>
      <c r="E685" s="17"/>
      <c r="F685" s="17"/>
      <c r="G685" s="362"/>
      <c r="H685" s="362"/>
      <c r="I685" s="362"/>
      <c r="J685" s="362"/>
      <c r="K685" s="362"/>
      <c r="L685" s="8"/>
      <c r="M685" s="8"/>
      <c r="N685" s="8"/>
      <c r="O685" s="376"/>
      <c r="T685"/>
      <c r="U685"/>
      <c r="V685"/>
      <c r="W685" s="65"/>
      <c r="Z685" s="67"/>
      <c r="AA685" s="67"/>
      <c r="AB685" s="67"/>
      <c r="AC685" s="67"/>
      <c r="AD685" s="67"/>
      <c r="AE685" s="67"/>
      <c r="AF685" s="67"/>
      <c r="AG685" s="67"/>
      <c r="AH685" s="67"/>
      <c r="AI685" s="59"/>
      <c r="AJ685" s="59"/>
      <c r="AK685" s="59"/>
      <c r="AL685" s="59"/>
      <c r="AM685" s="59"/>
      <c r="AN685" s="59"/>
      <c r="AO685" s="59"/>
      <c r="AP685" s="59"/>
      <c r="AQ685" s="59"/>
      <c r="AR685" s="59"/>
      <c r="AS685" s="59"/>
      <c r="AT685" s="59"/>
      <c r="AU685" s="59"/>
      <c r="AV685" s="59"/>
      <c r="AW685" s="59"/>
      <c r="AX685" s="59"/>
      <c r="AY685" s="59"/>
      <c r="AZ685" s="59"/>
      <c r="BA685" s="59"/>
      <c r="BB685" s="59"/>
      <c r="BC685" s="59"/>
      <c r="BD685" s="59"/>
      <c r="BE685" s="59"/>
      <c r="BF685" s="59"/>
      <c r="BG685" s="59"/>
      <c r="BH685" s="59"/>
      <c r="BI685" s="59"/>
      <c r="BJ685" s="59"/>
      <c r="BK685" s="59"/>
      <c r="BL685" s="59"/>
      <c r="BM685" s="59"/>
      <c r="BN685" s="59"/>
    </row>
    <row r="686" spans="1:66" s="64" customFormat="1" ht="13.5" customHeight="1" thickBot="1">
      <c r="A686" s="406" t="s">
        <v>603</v>
      </c>
      <c r="B686" s="16">
        <v>3</v>
      </c>
      <c r="C686" s="16"/>
      <c r="D686" s="6"/>
      <c r="E686" s="17"/>
      <c r="F686" s="17"/>
      <c r="G686" s="362"/>
      <c r="H686" s="362"/>
      <c r="I686" s="362"/>
      <c r="J686" s="362"/>
      <c r="K686" s="362"/>
      <c r="L686" s="8"/>
      <c r="M686" s="8"/>
      <c r="N686" s="8"/>
      <c r="O686" s="376"/>
      <c r="T686"/>
      <c r="U686"/>
      <c r="V686"/>
      <c r="W686" s="65"/>
      <c r="Z686" s="67"/>
      <c r="AA686" s="67"/>
      <c r="AB686" s="67"/>
      <c r="AC686" s="67"/>
      <c r="AD686" s="67"/>
      <c r="AE686" s="67"/>
      <c r="AF686" s="67"/>
      <c r="AG686" s="67"/>
      <c r="AH686" s="67"/>
      <c r="AI686" s="59"/>
      <c r="AJ686" s="59"/>
      <c r="AK686" s="59"/>
      <c r="AL686" s="59"/>
      <c r="AM686" s="59"/>
      <c r="AN686" s="59"/>
      <c r="AO686" s="59"/>
      <c r="AP686" s="59"/>
      <c r="AQ686" s="59"/>
      <c r="AR686" s="59"/>
      <c r="AS686" s="59"/>
      <c r="AT686" s="59"/>
      <c r="AU686" s="59"/>
      <c r="AV686" s="59"/>
      <c r="AW686" s="59"/>
      <c r="AX686" s="59"/>
      <c r="AY686" s="59"/>
      <c r="AZ686" s="59"/>
      <c r="BA686" s="59"/>
      <c r="BB686" s="59"/>
      <c r="BC686" s="59"/>
      <c r="BD686" s="59"/>
      <c r="BE686" s="59"/>
      <c r="BF686" s="59"/>
      <c r="BG686" s="59"/>
      <c r="BH686" s="59"/>
      <c r="BI686" s="59"/>
      <c r="BJ686" s="59"/>
      <c r="BK686" s="59"/>
      <c r="BL686" s="59"/>
      <c r="BM686" s="59"/>
      <c r="BN686" s="59"/>
    </row>
    <row r="687" spans="1:66" s="64" customFormat="1" ht="13.5" customHeight="1" thickBot="1">
      <c r="A687" s="406" t="s">
        <v>604</v>
      </c>
      <c r="B687" s="16">
        <v>3</v>
      </c>
      <c r="C687" s="16"/>
      <c r="D687" s="6"/>
      <c r="E687" s="17"/>
      <c r="F687" s="17"/>
      <c r="G687" s="362"/>
      <c r="H687" s="362"/>
      <c r="I687" s="362"/>
      <c r="J687" s="362"/>
      <c r="K687" s="362"/>
      <c r="L687" s="8"/>
      <c r="M687" s="8"/>
      <c r="N687" s="8"/>
      <c r="O687" s="376"/>
      <c r="T687"/>
      <c r="U687"/>
      <c r="V687"/>
      <c r="W687" s="65"/>
      <c r="Z687" s="67"/>
      <c r="AA687" s="67"/>
      <c r="AB687" s="67"/>
      <c r="AC687" s="67"/>
      <c r="AD687" s="67"/>
      <c r="AE687" s="67"/>
      <c r="AF687" s="67"/>
      <c r="AG687" s="67"/>
      <c r="AH687" s="67"/>
      <c r="AI687" s="59"/>
      <c r="AJ687" s="59"/>
      <c r="AK687" s="59"/>
      <c r="AL687" s="59"/>
      <c r="AM687" s="59"/>
      <c r="AN687" s="59"/>
      <c r="AO687" s="59"/>
      <c r="AP687" s="59"/>
      <c r="AQ687" s="59"/>
      <c r="AR687" s="59"/>
      <c r="AS687" s="59"/>
      <c r="AT687" s="59"/>
      <c r="AU687" s="59"/>
      <c r="AV687" s="59"/>
      <c r="AW687" s="59"/>
      <c r="AX687" s="59"/>
      <c r="AY687" s="59"/>
      <c r="AZ687" s="59"/>
      <c r="BA687" s="59"/>
      <c r="BB687" s="59"/>
      <c r="BC687" s="59"/>
      <c r="BD687" s="59"/>
      <c r="BE687" s="59"/>
      <c r="BF687" s="59"/>
      <c r="BG687" s="59"/>
      <c r="BH687" s="59"/>
      <c r="BI687" s="59"/>
      <c r="BJ687" s="59"/>
      <c r="BK687" s="59"/>
      <c r="BL687" s="59"/>
      <c r="BM687" s="59"/>
      <c r="BN687" s="59"/>
    </row>
    <row r="688" spans="1:66" s="64" customFormat="1" ht="13.5" customHeight="1" thickBot="1">
      <c r="A688" s="406" t="s">
        <v>294</v>
      </c>
      <c r="B688" s="16">
        <v>3</v>
      </c>
      <c r="C688" s="16"/>
      <c r="D688" s="6"/>
      <c r="E688" s="17"/>
      <c r="F688" s="17"/>
      <c r="G688" s="362"/>
      <c r="H688" s="362"/>
      <c r="I688" s="362"/>
      <c r="J688" s="362"/>
      <c r="K688" s="362"/>
      <c r="L688" s="8"/>
      <c r="M688" s="8"/>
      <c r="N688" s="8"/>
      <c r="O688" s="376"/>
      <c r="T688"/>
      <c r="U688"/>
      <c r="V688"/>
      <c r="W688" s="65"/>
      <c r="Z688" s="67"/>
      <c r="AA688" s="67"/>
      <c r="AB688" s="67"/>
      <c r="AC688" s="67"/>
      <c r="AD688" s="67"/>
      <c r="AE688" s="67"/>
      <c r="AF688" s="67"/>
      <c r="AG688" s="67"/>
      <c r="AH688" s="67"/>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M688" s="59"/>
      <c r="BN688" s="59"/>
    </row>
    <row r="689" spans="1:66" s="64" customFormat="1" ht="13.5" customHeight="1">
      <c r="A689" s="371" t="s">
        <v>886</v>
      </c>
      <c r="B689" s="372" t="s">
        <v>433</v>
      </c>
      <c r="C689" s="372" t="s">
        <v>448</v>
      </c>
      <c r="D689" s="372"/>
      <c r="E689" s="372" t="s">
        <v>649</v>
      </c>
      <c r="F689" s="372" t="s">
        <v>650</v>
      </c>
      <c r="G689" s="373" t="s">
        <v>651</v>
      </c>
      <c r="H689" s="373" t="s">
        <v>652</v>
      </c>
      <c r="I689" s="373" t="s">
        <v>234</v>
      </c>
      <c r="J689" s="373" t="s">
        <v>653</v>
      </c>
      <c r="K689" s="374" t="s">
        <v>654</v>
      </c>
      <c r="L689" s="373" t="s">
        <v>295</v>
      </c>
      <c r="M689" s="373" t="s">
        <v>296</v>
      </c>
      <c r="N689" s="383" t="s">
        <v>943</v>
      </c>
      <c r="O689" s="376"/>
      <c r="T689"/>
      <c r="U689"/>
      <c r="V689"/>
      <c r="W689" s="65"/>
      <c r="Z689" s="67"/>
      <c r="AA689" s="67"/>
      <c r="AB689" s="67"/>
      <c r="AC689" s="67"/>
      <c r="AD689" s="67"/>
      <c r="AE689" s="67"/>
      <c r="AF689" s="67"/>
      <c r="AG689" s="67"/>
      <c r="AH689" s="67"/>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M689" s="59"/>
      <c r="BN689" s="59"/>
    </row>
    <row r="690" spans="1:66" s="64" customFormat="1" ht="13.5" customHeight="1" thickBot="1">
      <c r="A690" s="346" t="s">
        <v>249</v>
      </c>
      <c r="B690" s="16"/>
      <c r="C690" s="16"/>
      <c r="D690" s="70"/>
      <c r="E690" s="17"/>
      <c r="F690" s="17"/>
      <c r="G690" s="362"/>
      <c r="H690" s="362"/>
      <c r="I690" s="362"/>
      <c r="J690" s="362"/>
      <c r="K690" s="362"/>
      <c r="L690" s="8"/>
      <c r="M690" s="8"/>
      <c r="N690" s="8"/>
      <c r="O690" s="376"/>
      <c r="T690"/>
      <c r="U690"/>
      <c r="V690"/>
      <c r="W690" s="65"/>
      <c r="Z690" s="67"/>
      <c r="AA690" s="67"/>
      <c r="AB690" s="67"/>
      <c r="AC690" s="67"/>
      <c r="AD690" s="67"/>
      <c r="AE690" s="67"/>
      <c r="AF690" s="67"/>
      <c r="AG690" s="67"/>
      <c r="AH690" s="67"/>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M690" s="59"/>
      <c r="BN690" s="59"/>
    </row>
    <row r="691" spans="1:66" s="64" customFormat="1" ht="13.5" customHeight="1" thickBot="1">
      <c r="A691" s="406" t="s">
        <v>605</v>
      </c>
      <c r="B691" s="16">
        <v>3</v>
      </c>
      <c r="C691" s="16"/>
      <c r="D691" s="6"/>
      <c r="E691" s="17"/>
      <c r="F691" s="17"/>
      <c r="G691" s="362"/>
      <c r="H691" s="362"/>
      <c r="I691" s="362"/>
      <c r="J691" s="362"/>
      <c r="K691" s="362"/>
      <c r="L691" s="8"/>
      <c r="M691" s="8"/>
      <c r="N691" s="8"/>
      <c r="O691" s="376"/>
      <c r="T691"/>
      <c r="U691"/>
      <c r="V691"/>
      <c r="W691" s="65"/>
      <c r="Z691" s="67"/>
      <c r="AA691" s="67"/>
      <c r="AB691" s="67"/>
      <c r="AC691" s="67"/>
      <c r="AD691" s="67"/>
      <c r="AE691" s="67"/>
      <c r="AF691" s="67"/>
      <c r="AG691" s="67"/>
      <c r="AH691" s="67"/>
      <c r="AI691" s="59"/>
      <c r="AJ691" s="59"/>
      <c r="AK691" s="59"/>
      <c r="AL691" s="59"/>
      <c r="AM691" s="59"/>
      <c r="AN691" s="59"/>
      <c r="AO691" s="59"/>
      <c r="AP691" s="59"/>
      <c r="AQ691" s="59"/>
      <c r="AR691" s="59"/>
      <c r="AS691" s="59"/>
      <c r="AT691" s="59"/>
      <c r="AU691" s="59"/>
      <c r="AV691" s="59"/>
      <c r="AW691" s="59"/>
      <c r="AX691" s="59"/>
      <c r="AY691" s="59"/>
      <c r="AZ691" s="59"/>
      <c r="BA691" s="59"/>
      <c r="BB691" s="59"/>
      <c r="BC691" s="59"/>
      <c r="BD691" s="59"/>
      <c r="BE691" s="59"/>
      <c r="BF691" s="59"/>
      <c r="BG691" s="59"/>
      <c r="BH691" s="59"/>
      <c r="BI691" s="59"/>
      <c r="BJ691" s="59"/>
      <c r="BK691" s="59"/>
      <c r="BL691" s="59"/>
      <c r="BM691" s="59"/>
      <c r="BN691" s="59"/>
    </row>
    <row r="692" spans="1:66" s="64" customFormat="1" ht="13.5" customHeight="1" thickBot="1">
      <c r="A692" s="406" t="s">
        <v>1021</v>
      </c>
      <c r="B692" s="16">
        <v>3</v>
      </c>
      <c r="C692" s="16"/>
      <c r="D692" s="6"/>
      <c r="E692" s="17"/>
      <c r="F692" s="17"/>
      <c r="G692" s="362"/>
      <c r="H692" s="362"/>
      <c r="I692" s="362"/>
      <c r="J692" s="362"/>
      <c r="K692" s="362"/>
      <c r="L692" s="8"/>
      <c r="M692" s="8"/>
      <c r="N692" s="8"/>
      <c r="O692" s="376"/>
      <c r="T692"/>
      <c r="U692"/>
      <c r="V692"/>
      <c r="W692" s="65"/>
      <c r="Z692" s="67"/>
      <c r="AA692" s="67"/>
      <c r="AB692" s="67"/>
      <c r="AC692" s="67"/>
      <c r="AD692" s="67"/>
      <c r="AE692" s="67"/>
      <c r="AF692" s="67"/>
      <c r="AG692" s="67"/>
      <c r="AH692" s="67"/>
      <c r="AI692" s="59"/>
      <c r="AJ692" s="59"/>
      <c r="AK692" s="59"/>
      <c r="AL692" s="59"/>
      <c r="AM692" s="59"/>
      <c r="AN692" s="59"/>
      <c r="AO692" s="59"/>
      <c r="AP692" s="59"/>
      <c r="AQ692" s="59"/>
      <c r="AR692" s="59"/>
      <c r="AS692" s="59"/>
      <c r="AT692" s="59"/>
      <c r="AU692" s="59"/>
      <c r="AV692" s="59"/>
      <c r="AW692" s="59"/>
      <c r="AX692" s="59"/>
      <c r="AY692" s="59"/>
      <c r="AZ692" s="59"/>
      <c r="BA692" s="59"/>
      <c r="BB692" s="59"/>
      <c r="BC692" s="59"/>
      <c r="BD692" s="59"/>
      <c r="BE692" s="59"/>
      <c r="BF692" s="59"/>
      <c r="BG692" s="59"/>
      <c r="BH692" s="59"/>
      <c r="BI692" s="59"/>
      <c r="BJ692" s="59"/>
      <c r="BK692" s="59"/>
      <c r="BL692" s="59"/>
      <c r="BM692" s="59"/>
      <c r="BN692" s="59"/>
    </row>
    <row r="693" spans="1:66" s="64" customFormat="1" ht="13.5" customHeight="1" thickBot="1">
      <c r="A693" s="406" t="s">
        <v>606</v>
      </c>
      <c r="B693" s="16">
        <v>3</v>
      </c>
      <c r="C693" s="16"/>
      <c r="D693" s="6"/>
      <c r="E693" s="17"/>
      <c r="F693" s="17"/>
      <c r="G693" s="362"/>
      <c r="H693" s="362"/>
      <c r="I693" s="362"/>
      <c r="J693" s="362"/>
      <c r="K693" s="362"/>
      <c r="L693" s="8"/>
      <c r="M693" s="8"/>
      <c r="N693" s="8"/>
      <c r="O693" s="376"/>
      <c r="T693"/>
      <c r="U693"/>
      <c r="V693"/>
      <c r="W693" s="65"/>
      <c r="Z693" s="67"/>
      <c r="AA693" s="67"/>
      <c r="AB693" s="67"/>
      <c r="AC693" s="67"/>
      <c r="AD693" s="67"/>
      <c r="AE693" s="67"/>
      <c r="AF693" s="67"/>
      <c r="AG693" s="67"/>
      <c r="AH693" s="67"/>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BH693" s="59"/>
      <c r="BI693" s="59"/>
      <c r="BJ693" s="59"/>
      <c r="BK693" s="59"/>
      <c r="BL693" s="59"/>
      <c r="BM693" s="59"/>
      <c r="BN693" s="59"/>
    </row>
    <row r="694" spans="1:66" s="64" customFormat="1" ht="13.5" customHeight="1" thickBot="1">
      <c r="A694" s="406" t="s">
        <v>607</v>
      </c>
      <c r="B694" s="16">
        <v>3</v>
      </c>
      <c r="C694" s="16"/>
      <c r="D694" s="6"/>
      <c r="E694" s="17"/>
      <c r="F694" s="17"/>
      <c r="G694" s="362"/>
      <c r="H694" s="362"/>
      <c r="I694" s="362"/>
      <c r="J694" s="362"/>
      <c r="K694" s="362"/>
      <c r="L694" s="8"/>
      <c r="M694" s="8"/>
      <c r="N694" s="8"/>
      <c r="O694" s="376"/>
      <c r="T694"/>
      <c r="U694"/>
      <c r="V694"/>
      <c r="W694" s="65"/>
      <c r="Z694" s="67"/>
      <c r="AA694" s="67"/>
      <c r="AB694" s="67"/>
      <c r="AC694" s="67"/>
      <c r="AD694" s="67"/>
      <c r="AE694" s="67"/>
      <c r="AF694" s="67"/>
      <c r="AG694" s="67"/>
      <c r="AH694" s="67"/>
      <c r="AI694" s="59"/>
      <c r="AJ694" s="59"/>
      <c r="AK694" s="59"/>
      <c r="AL694" s="59"/>
      <c r="AM694" s="59"/>
      <c r="AN694" s="59"/>
      <c r="AO694" s="59"/>
      <c r="AP694" s="59"/>
      <c r="AQ694" s="59"/>
      <c r="AR694" s="59"/>
      <c r="AS694" s="59"/>
      <c r="AT694" s="59"/>
      <c r="AU694" s="59"/>
      <c r="AV694" s="59"/>
      <c r="AW694" s="59"/>
      <c r="AX694" s="59"/>
      <c r="AY694" s="59"/>
      <c r="AZ694" s="59"/>
      <c r="BA694" s="59"/>
      <c r="BB694" s="59"/>
      <c r="BC694" s="59"/>
      <c r="BD694" s="59"/>
      <c r="BE694" s="59"/>
      <c r="BF694" s="59"/>
      <c r="BG694" s="59"/>
      <c r="BH694" s="59"/>
      <c r="BI694" s="59"/>
      <c r="BJ694" s="59"/>
      <c r="BK694" s="59"/>
      <c r="BL694" s="59"/>
      <c r="BM694" s="59"/>
      <c r="BN694" s="59"/>
    </row>
    <row r="695" spans="1:66" s="64" customFormat="1" ht="13.5" customHeight="1">
      <c r="A695" s="371" t="s">
        <v>886</v>
      </c>
      <c r="B695" s="372" t="s">
        <v>433</v>
      </c>
      <c r="C695" s="372" t="s">
        <v>448</v>
      </c>
      <c r="D695" s="372"/>
      <c r="E695" s="372" t="s">
        <v>649</v>
      </c>
      <c r="F695" s="372" t="s">
        <v>650</v>
      </c>
      <c r="G695" s="373" t="s">
        <v>651</v>
      </c>
      <c r="H695" s="373" t="s">
        <v>652</v>
      </c>
      <c r="I695" s="373" t="s">
        <v>234</v>
      </c>
      <c r="J695" s="373" t="s">
        <v>653</v>
      </c>
      <c r="K695" s="374" t="s">
        <v>654</v>
      </c>
      <c r="L695" s="373" t="s">
        <v>295</v>
      </c>
      <c r="M695" s="373" t="s">
        <v>296</v>
      </c>
      <c r="N695" s="383" t="s">
        <v>943</v>
      </c>
      <c r="O695" s="376"/>
      <c r="T695"/>
      <c r="U695"/>
      <c r="V695"/>
      <c r="W695" s="65"/>
      <c r="Z695" s="67"/>
      <c r="AA695" s="67"/>
      <c r="AB695" s="67"/>
      <c r="AC695" s="67"/>
      <c r="AD695" s="67"/>
      <c r="AE695" s="67"/>
      <c r="AF695" s="67"/>
      <c r="AG695" s="67"/>
      <c r="AH695" s="67"/>
      <c r="AI695" s="59"/>
      <c r="AJ695" s="59"/>
      <c r="AK695" s="59"/>
      <c r="AL695" s="59"/>
      <c r="AM695" s="59"/>
      <c r="AN695" s="59"/>
      <c r="AO695" s="59"/>
      <c r="AP695" s="59"/>
      <c r="AQ695" s="59"/>
      <c r="AR695" s="59"/>
      <c r="AS695" s="59"/>
      <c r="AT695" s="59"/>
      <c r="AU695" s="59"/>
      <c r="AV695" s="59"/>
      <c r="AW695" s="59"/>
      <c r="AX695" s="59"/>
      <c r="AY695" s="59"/>
      <c r="AZ695" s="59"/>
      <c r="BA695" s="59"/>
      <c r="BB695" s="59"/>
      <c r="BC695" s="59"/>
      <c r="BD695" s="59"/>
      <c r="BE695" s="59"/>
      <c r="BF695" s="59"/>
      <c r="BG695" s="59"/>
      <c r="BH695" s="59"/>
      <c r="BI695" s="59"/>
      <c r="BJ695" s="59"/>
      <c r="BK695" s="59"/>
      <c r="BL695" s="59"/>
      <c r="BM695" s="59"/>
      <c r="BN695" s="59"/>
    </row>
    <row r="696" spans="1:66" s="64" customFormat="1" ht="13.5" customHeight="1" thickBot="1">
      <c r="A696" s="346" t="s">
        <v>250</v>
      </c>
      <c r="B696" s="16"/>
      <c r="C696" s="16"/>
      <c r="D696" s="70"/>
      <c r="E696" s="17"/>
      <c r="F696" s="17"/>
      <c r="G696" s="362"/>
      <c r="H696" s="362"/>
      <c r="I696" s="362"/>
      <c r="J696" s="362"/>
      <c r="K696" s="362"/>
      <c r="L696" s="8"/>
      <c r="M696" s="8"/>
      <c r="N696" s="8"/>
      <c r="O696" s="376"/>
      <c r="T696"/>
      <c r="U696"/>
      <c r="V696"/>
      <c r="W696" s="65"/>
      <c r="Z696" s="67"/>
      <c r="AA696" s="67"/>
      <c r="AB696" s="67"/>
      <c r="AC696" s="67"/>
      <c r="AD696" s="67"/>
      <c r="AE696" s="67"/>
      <c r="AF696" s="67"/>
      <c r="AG696" s="67"/>
      <c r="AH696" s="67"/>
      <c r="AI696" s="59"/>
      <c r="AJ696" s="59"/>
      <c r="AK696" s="59"/>
      <c r="AL696" s="59"/>
      <c r="AM696" s="59"/>
      <c r="AN696" s="59"/>
      <c r="AO696" s="59"/>
      <c r="AP696" s="59"/>
      <c r="AQ696" s="59"/>
      <c r="AR696" s="59"/>
      <c r="AS696" s="59"/>
      <c r="AT696" s="59"/>
      <c r="AU696" s="59"/>
      <c r="AV696" s="59"/>
      <c r="AW696" s="59"/>
      <c r="AX696" s="59"/>
      <c r="AY696" s="59"/>
      <c r="AZ696" s="59"/>
      <c r="BA696" s="59"/>
      <c r="BB696" s="59"/>
      <c r="BC696" s="59"/>
      <c r="BD696" s="59"/>
      <c r="BE696" s="59"/>
      <c r="BF696" s="59"/>
      <c r="BG696" s="59"/>
      <c r="BH696" s="59"/>
      <c r="BI696" s="59"/>
      <c r="BJ696" s="59"/>
      <c r="BK696" s="59"/>
      <c r="BL696" s="59"/>
      <c r="BM696" s="59"/>
      <c r="BN696" s="59"/>
    </row>
    <row r="697" spans="1:66" s="64" customFormat="1" ht="13.5" customHeight="1" thickBot="1">
      <c r="A697" s="406" t="s">
        <v>1021</v>
      </c>
      <c r="B697" s="13">
        <v>2</v>
      </c>
      <c r="C697" s="16"/>
      <c r="D697" s="6"/>
      <c r="E697" s="17"/>
      <c r="F697" s="17"/>
      <c r="G697" s="362"/>
      <c r="H697" s="362"/>
      <c r="I697" s="362"/>
      <c r="J697" s="362"/>
      <c r="K697" s="362"/>
      <c r="L697" s="8"/>
      <c r="M697" s="8"/>
      <c r="N697" s="8"/>
      <c r="O697" s="376"/>
      <c r="T697"/>
      <c r="U697"/>
      <c r="V697"/>
      <c r="W697" s="65"/>
      <c r="Z697" s="67"/>
      <c r="AA697" s="67"/>
      <c r="AB697" s="67"/>
      <c r="AC697" s="67"/>
      <c r="AD697" s="67"/>
      <c r="AE697" s="67"/>
      <c r="AF697" s="67"/>
      <c r="AG697" s="67"/>
      <c r="AH697" s="67"/>
      <c r="AI697" s="59"/>
      <c r="AJ697" s="59"/>
      <c r="AK697" s="59"/>
      <c r="AL697" s="59"/>
      <c r="AM697" s="59"/>
      <c r="AN697" s="59"/>
      <c r="AO697" s="59"/>
      <c r="AP697" s="59"/>
      <c r="AQ697" s="59"/>
      <c r="AR697" s="59"/>
      <c r="AS697" s="59"/>
      <c r="AT697" s="59"/>
      <c r="AU697" s="59"/>
      <c r="AV697" s="59"/>
      <c r="AW697" s="59"/>
      <c r="AX697" s="59"/>
      <c r="AY697" s="59"/>
      <c r="AZ697" s="59"/>
      <c r="BA697" s="59"/>
      <c r="BB697" s="59"/>
      <c r="BC697" s="59"/>
      <c r="BD697" s="59"/>
      <c r="BE697" s="59"/>
      <c r="BF697" s="59"/>
      <c r="BG697" s="59"/>
      <c r="BH697" s="59"/>
      <c r="BI697" s="59"/>
      <c r="BJ697" s="59"/>
      <c r="BK697" s="59"/>
      <c r="BL697" s="59"/>
      <c r="BM697" s="59"/>
      <c r="BN697" s="59"/>
    </row>
    <row r="698" spans="1:66" s="64" customFormat="1" ht="13.5" customHeight="1" thickBot="1">
      <c r="A698" s="406" t="s">
        <v>608</v>
      </c>
      <c r="B698" s="13">
        <v>2</v>
      </c>
      <c r="C698" s="16"/>
      <c r="D698" s="6"/>
      <c r="E698" s="17"/>
      <c r="F698" s="17"/>
      <c r="G698" s="362"/>
      <c r="H698" s="362"/>
      <c r="I698" s="362"/>
      <c r="J698" s="362"/>
      <c r="K698" s="362"/>
      <c r="L698" s="8"/>
      <c r="M698" s="8"/>
      <c r="N698" s="8"/>
      <c r="O698" s="376"/>
      <c r="T698"/>
      <c r="U698"/>
      <c r="V698"/>
      <c r="W698" s="65"/>
      <c r="Z698" s="67"/>
      <c r="AA698" s="67"/>
      <c r="AB698" s="67"/>
      <c r="AC698" s="67"/>
      <c r="AD698" s="67"/>
      <c r="AE698" s="67"/>
      <c r="AF698" s="67"/>
      <c r="AG698" s="67"/>
      <c r="AH698" s="67"/>
      <c r="AI698" s="59"/>
      <c r="AJ698" s="59"/>
      <c r="AK698" s="59"/>
      <c r="AL698" s="59"/>
      <c r="AM698" s="59"/>
      <c r="AN698" s="59"/>
      <c r="AO698" s="59"/>
      <c r="AP698" s="59"/>
      <c r="AQ698" s="59"/>
      <c r="AR698" s="59"/>
      <c r="AS698" s="59"/>
      <c r="AT698" s="59"/>
      <c r="AU698" s="59"/>
      <c r="AV698" s="59"/>
      <c r="AW698" s="59"/>
      <c r="AX698" s="59"/>
      <c r="AY698" s="59"/>
      <c r="AZ698" s="59"/>
      <c r="BA698" s="59"/>
      <c r="BB698" s="59"/>
      <c r="BC698" s="59"/>
      <c r="BD698" s="59"/>
      <c r="BE698" s="59"/>
      <c r="BF698" s="59"/>
      <c r="BG698" s="59"/>
      <c r="BH698" s="59"/>
      <c r="BI698" s="59"/>
      <c r="BJ698" s="59"/>
      <c r="BK698" s="59"/>
      <c r="BL698" s="59"/>
      <c r="BM698" s="59"/>
      <c r="BN698" s="59"/>
    </row>
    <row r="699" spans="1:66" s="64" customFormat="1" ht="159" customHeight="1" thickBot="1">
      <c r="A699" s="343" t="s">
        <v>658</v>
      </c>
      <c r="B699" s="442" t="s">
        <v>1054</v>
      </c>
      <c r="C699" s="443"/>
      <c r="D699" s="443"/>
      <c r="E699" s="443"/>
      <c r="F699" s="443"/>
      <c r="G699" s="443"/>
      <c r="H699" s="443"/>
      <c r="I699" s="443"/>
      <c r="J699" s="443"/>
      <c r="K699" s="443"/>
      <c r="L699" s="443"/>
      <c r="M699" s="443"/>
      <c r="N699" s="444"/>
      <c r="O699" s="376"/>
      <c r="T699"/>
      <c r="U699"/>
      <c r="V699"/>
      <c r="W699" s="65"/>
      <c r="Z699" s="67"/>
      <c r="AA699" s="67"/>
      <c r="AB699" s="67"/>
      <c r="AC699" s="67"/>
      <c r="AD699" s="67"/>
      <c r="AE699" s="67"/>
      <c r="AF699" s="67"/>
      <c r="AG699" s="67"/>
      <c r="AH699" s="67"/>
      <c r="AI699" s="59"/>
      <c r="AJ699" s="59"/>
      <c r="AK699" s="59"/>
      <c r="AL699" s="59"/>
      <c r="AM699" s="59"/>
      <c r="AN699" s="59"/>
      <c r="AO699" s="59"/>
      <c r="AP699" s="59"/>
      <c r="AQ699" s="59"/>
      <c r="AR699" s="59"/>
      <c r="AS699" s="59"/>
      <c r="AT699" s="59"/>
      <c r="AU699" s="59"/>
      <c r="AV699" s="59"/>
      <c r="AW699" s="59"/>
      <c r="AX699" s="59"/>
      <c r="AY699" s="59"/>
      <c r="AZ699" s="59"/>
      <c r="BA699" s="59"/>
      <c r="BB699" s="59"/>
      <c r="BC699" s="59"/>
      <c r="BD699" s="59"/>
      <c r="BE699" s="59"/>
      <c r="BF699" s="59"/>
      <c r="BG699" s="59"/>
      <c r="BH699" s="59"/>
      <c r="BI699" s="59"/>
      <c r="BJ699" s="59"/>
      <c r="BK699" s="59"/>
      <c r="BL699" s="59"/>
      <c r="BM699" s="59"/>
      <c r="BN699" s="59"/>
    </row>
    <row r="700" spans="1:66" s="64" customFormat="1" ht="13.5" customHeight="1" thickBot="1">
      <c r="A700" s="371" t="s">
        <v>886</v>
      </c>
      <c r="B700" s="372" t="s">
        <v>433</v>
      </c>
      <c r="C700" s="372" t="s">
        <v>448</v>
      </c>
      <c r="D700" s="372"/>
      <c r="E700" s="372" t="s">
        <v>649</v>
      </c>
      <c r="F700" s="372" t="s">
        <v>650</v>
      </c>
      <c r="G700" s="373" t="s">
        <v>651</v>
      </c>
      <c r="H700" s="373" t="s">
        <v>652</v>
      </c>
      <c r="I700" s="373" t="s">
        <v>653</v>
      </c>
      <c r="J700" s="373"/>
      <c r="K700" s="373"/>
      <c r="L700" s="374" t="s">
        <v>654</v>
      </c>
      <c r="M700" s="390"/>
      <c r="N700" s="383" t="s">
        <v>943</v>
      </c>
      <c r="O700" s="376"/>
      <c r="T700"/>
      <c r="U700"/>
      <c r="V700"/>
      <c r="W700" s="65"/>
      <c r="Z700" s="67"/>
      <c r="AA700" s="67"/>
      <c r="AB700" s="67"/>
      <c r="AC700" s="67"/>
      <c r="AD700" s="67"/>
      <c r="AE700" s="67"/>
      <c r="AF700" s="67"/>
      <c r="AG700" s="67"/>
      <c r="AH700" s="67"/>
      <c r="AI700" s="59"/>
      <c r="AJ700" s="59"/>
      <c r="AK700" s="59"/>
      <c r="AL700" s="59"/>
      <c r="AM700" s="59"/>
      <c r="AN700" s="59"/>
      <c r="AO700" s="59"/>
      <c r="AP700" s="59"/>
      <c r="AQ700" s="59"/>
      <c r="AR700" s="59"/>
      <c r="AS700" s="59"/>
      <c r="AT700" s="59"/>
      <c r="AU700" s="59"/>
      <c r="AV700" s="59"/>
      <c r="AW700" s="59"/>
      <c r="AX700" s="59"/>
      <c r="AY700" s="59"/>
      <c r="AZ700" s="59"/>
      <c r="BA700" s="59"/>
      <c r="BB700" s="59"/>
      <c r="BC700" s="59"/>
      <c r="BD700" s="59"/>
      <c r="BE700" s="59"/>
      <c r="BF700" s="59"/>
      <c r="BG700" s="59"/>
      <c r="BH700" s="59"/>
      <c r="BI700" s="59"/>
      <c r="BJ700" s="59"/>
      <c r="BK700" s="59"/>
      <c r="BL700" s="59"/>
      <c r="BM700" s="59"/>
      <c r="BN700" s="59"/>
    </row>
    <row r="701" spans="1:66" s="64" customFormat="1" ht="13.5" customHeight="1" thickBot="1">
      <c r="A701" s="345" t="s">
        <v>251</v>
      </c>
      <c r="B701" s="68"/>
      <c r="C701" s="27"/>
      <c r="D701" s="238"/>
      <c r="E701" s="27"/>
      <c r="F701" s="27"/>
      <c r="G701" s="365"/>
      <c r="H701" s="365"/>
      <c r="I701" s="365"/>
      <c r="J701" s="365"/>
      <c r="K701" s="365"/>
      <c r="L701" s="26"/>
      <c r="M701" s="385"/>
      <c r="N701" s="8"/>
      <c r="O701" s="376"/>
      <c r="T701"/>
      <c r="U701"/>
      <c r="V701"/>
      <c r="W701" s="65"/>
      <c r="Z701" s="67"/>
      <c r="AA701" s="67"/>
      <c r="AB701" s="67"/>
      <c r="AC701" s="67"/>
      <c r="AD701" s="67"/>
      <c r="AE701" s="67"/>
      <c r="AF701" s="67"/>
      <c r="AG701" s="67"/>
      <c r="AH701" s="67"/>
      <c r="AI701" s="59"/>
      <c r="AJ701" s="59"/>
      <c r="AK701" s="59"/>
      <c r="AL701" s="59"/>
      <c r="AM701" s="59"/>
      <c r="AN701" s="59"/>
      <c r="AO701" s="59"/>
      <c r="AP701" s="59"/>
      <c r="AQ701" s="59"/>
      <c r="AR701" s="59"/>
      <c r="AS701" s="59"/>
      <c r="AT701" s="59"/>
      <c r="AU701" s="59"/>
      <c r="AV701" s="59"/>
      <c r="AW701" s="59"/>
      <c r="AX701" s="59"/>
      <c r="AY701" s="59"/>
      <c r="AZ701" s="59"/>
      <c r="BA701" s="59"/>
      <c r="BB701" s="59"/>
      <c r="BC701" s="59"/>
      <c r="BD701" s="59"/>
      <c r="BE701" s="59"/>
      <c r="BF701" s="59"/>
      <c r="BG701" s="59"/>
      <c r="BH701" s="59"/>
      <c r="BI701" s="59"/>
      <c r="BJ701" s="59"/>
      <c r="BK701" s="59"/>
      <c r="BL701" s="59"/>
      <c r="BM701" s="59"/>
      <c r="BN701" s="59"/>
    </row>
    <row r="702" spans="1:66" s="64" customFormat="1" ht="13.5" customHeight="1" thickBot="1">
      <c r="A702" s="406" t="s">
        <v>609</v>
      </c>
      <c r="B702" s="75">
        <v>2</v>
      </c>
      <c r="C702" s="76"/>
      <c r="D702" s="6"/>
      <c r="E702" s="6"/>
      <c r="F702" s="6"/>
      <c r="G702" s="350"/>
      <c r="H702" s="350"/>
      <c r="I702" s="350"/>
      <c r="J702" s="350"/>
      <c r="K702" s="350"/>
      <c r="L702" s="8"/>
      <c r="M702" s="8"/>
      <c r="N702" s="8"/>
      <c r="O702" s="376"/>
      <c r="T702"/>
      <c r="U702"/>
      <c r="V702"/>
      <c r="W702" s="65"/>
      <c r="Z702" s="67"/>
      <c r="AA702" s="67"/>
      <c r="AB702" s="67"/>
      <c r="AC702" s="67"/>
      <c r="AD702" s="67"/>
      <c r="AE702" s="67"/>
      <c r="AF702" s="67"/>
      <c r="AG702" s="67"/>
      <c r="AH702" s="67"/>
      <c r="AI702" s="59"/>
      <c r="AJ702" s="59"/>
      <c r="AK702" s="59"/>
      <c r="AL702" s="59"/>
      <c r="AM702" s="59"/>
      <c r="AN702" s="59"/>
      <c r="AO702" s="59"/>
      <c r="AP702" s="59"/>
      <c r="AQ702" s="59"/>
      <c r="AR702" s="59"/>
      <c r="AS702" s="59"/>
      <c r="AT702" s="59"/>
      <c r="AU702" s="59"/>
      <c r="AV702" s="59"/>
      <c r="AW702" s="59"/>
      <c r="AX702" s="59"/>
      <c r="AY702" s="59"/>
      <c r="AZ702" s="59"/>
      <c r="BA702" s="59"/>
      <c r="BB702" s="59"/>
      <c r="BC702" s="59"/>
      <c r="BD702" s="59"/>
      <c r="BE702" s="59"/>
      <c r="BF702" s="59"/>
      <c r="BG702" s="59"/>
      <c r="BH702" s="59"/>
      <c r="BI702" s="59"/>
      <c r="BJ702" s="59"/>
      <c r="BK702" s="59"/>
      <c r="BL702" s="59"/>
      <c r="BM702" s="59"/>
      <c r="BN702" s="59"/>
    </row>
    <row r="703" spans="1:66" s="64" customFormat="1" ht="13.5" customHeight="1" thickBot="1">
      <c r="A703" s="406" t="s">
        <v>610</v>
      </c>
      <c r="B703" s="75">
        <v>2</v>
      </c>
      <c r="C703" s="76"/>
      <c r="D703" s="6"/>
      <c r="E703" s="6"/>
      <c r="F703" s="6"/>
      <c r="G703" s="350"/>
      <c r="H703" s="350"/>
      <c r="I703" s="350"/>
      <c r="J703" s="350"/>
      <c r="K703" s="350"/>
      <c r="L703" s="8"/>
      <c r="M703" s="8"/>
      <c r="N703" s="8"/>
      <c r="O703" s="376"/>
      <c r="T703"/>
      <c r="U703"/>
      <c r="V703"/>
      <c r="W703" s="65"/>
      <c r="Z703" s="67"/>
      <c r="AA703" s="67"/>
      <c r="AB703" s="67"/>
      <c r="AC703" s="67"/>
      <c r="AD703" s="67"/>
      <c r="AE703" s="67"/>
      <c r="AF703" s="67"/>
      <c r="AG703" s="67"/>
      <c r="AH703" s="67"/>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59"/>
      <c r="BN703" s="59"/>
    </row>
    <row r="704" spans="1:66" s="64" customFormat="1" ht="13.5" customHeight="1" thickBot="1">
      <c r="A704" s="346" t="s">
        <v>252</v>
      </c>
      <c r="B704" s="69"/>
      <c r="C704" s="28"/>
      <c r="D704" s="70"/>
      <c r="E704" s="6"/>
      <c r="F704" s="6"/>
      <c r="G704" s="350"/>
      <c r="H704" s="350"/>
      <c r="I704" s="350"/>
      <c r="J704" s="350"/>
      <c r="K704" s="350"/>
      <c r="L704" s="8"/>
      <c r="M704" s="8"/>
      <c r="N704" s="8"/>
      <c r="O704" s="376"/>
      <c r="T704"/>
      <c r="U704"/>
      <c r="V704"/>
      <c r="W704" s="65"/>
      <c r="Z704" s="67"/>
      <c r="AA704" s="67"/>
      <c r="AB704" s="67"/>
      <c r="AC704" s="67"/>
      <c r="AD704" s="67"/>
      <c r="AE704" s="67"/>
      <c r="AF704" s="67"/>
      <c r="AG704" s="67"/>
      <c r="AH704" s="67"/>
      <c r="AI704" s="59"/>
      <c r="AJ704" s="59"/>
      <c r="AK704" s="59"/>
      <c r="AL704" s="59"/>
      <c r="AM704" s="59"/>
      <c r="AN704" s="59"/>
      <c r="AO704" s="59"/>
      <c r="AP704" s="59"/>
      <c r="AQ704" s="59"/>
      <c r="AR704" s="59"/>
      <c r="AS704" s="59"/>
      <c r="AT704" s="59"/>
      <c r="AU704" s="59"/>
      <c r="AV704" s="59"/>
      <c r="AW704" s="59"/>
      <c r="AX704" s="59"/>
      <c r="AY704" s="59"/>
      <c r="AZ704" s="59"/>
      <c r="BA704" s="59"/>
      <c r="BB704" s="59"/>
      <c r="BC704" s="59"/>
      <c r="BD704" s="59"/>
      <c r="BE704" s="59"/>
      <c r="BF704" s="59"/>
      <c r="BG704" s="59"/>
      <c r="BH704" s="59"/>
      <c r="BI704" s="59"/>
      <c r="BJ704" s="59"/>
      <c r="BK704" s="59"/>
      <c r="BL704" s="59"/>
      <c r="BM704" s="59"/>
      <c r="BN704" s="59"/>
    </row>
    <row r="705" spans="1:66" s="64" customFormat="1" ht="13.5" customHeight="1" thickBot="1">
      <c r="A705" s="406" t="s">
        <v>611</v>
      </c>
      <c r="B705" s="75">
        <v>2</v>
      </c>
      <c r="C705" s="75"/>
      <c r="D705" s="6"/>
      <c r="E705" s="6"/>
      <c r="F705" s="6"/>
      <c r="G705" s="350"/>
      <c r="H705" s="350"/>
      <c r="I705" s="350"/>
      <c r="J705" s="350"/>
      <c r="K705" s="350"/>
      <c r="L705" s="8"/>
      <c r="M705" s="8"/>
      <c r="N705" s="8"/>
      <c r="O705" s="376"/>
      <c r="T705"/>
      <c r="U705"/>
      <c r="V705"/>
      <c r="W705" s="65"/>
      <c r="Z705" s="67"/>
      <c r="AA705" s="67"/>
      <c r="AB705" s="67"/>
      <c r="AC705" s="67"/>
      <c r="AD705" s="67"/>
      <c r="AE705" s="67"/>
      <c r="AF705" s="67"/>
      <c r="AG705" s="67"/>
      <c r="AH705" s="67"/>
      <c r="AI705" s="59"/>
      <c r="AJ705" s="59"/>
      <c r="AK705" s="59"/>
      <c r="AL705" s="59"/>
      <c r="AM705" s="59"/>
      <c r="AN705" s="59"/>
      <c r="AO705" s="59"/>
      <c r="AP705" s="59"/>
      <c r="AQ705" s="59"/>
      <c r="AR705" s="59"/>
      <c r="AS705" s="59"/>
      <c r="AT705" s="59"/>
      <c r="AU705" s="59"/>
      <c r="AV705" s="59"/>
      <c r="AW705" s="59"/>
      <c r="AX705" s="59"/>
      <c r="AY705" s="59"/>
      <c r="AZ705" s="59"/>
      <c r="BA705" s="59"/>
      <c r="BB705" s="59"/>
      <c r="BC705" s="59"/>
      <c r="BD705" s="59"/>
      <c r="BE705" s="59"/>
      <c r="BF705" s="59"/>
      <c r="BG705" s="59"/>
      <c r="BH705" s="59"/>
      <c r="BI705" s="59"/>
      <c r="BJ705" s="59"/>
      <c r="BK705" s="59"/>
      <c r="BL705" s="59"/>
      <c r="BM705" s="59"/>
      <c r="BN705" s="59"/>
    </row>
    <row r="706" spans="1:66" s="64" customFormat="1" ht="13.5" customHeight="1" thickBot="1">
      <c r="A706" s="406" t="s">
        <v>610</v>
      </c>
      <c r="B706" s="75">
        <v>2</v>
      </c>
      <c r="C706" s="75"/>
      <c r="D706" s="6"/>
      <c r="E706" s="6"/>
      <c r="F706" s="6"/>
      <c r="G706" s="350"/>
      <c r="H706" s="350"/>
      <c r="I706" s="350"/>
      <c r="J706" s="350"/>
      <c r="K706" s="350"/>
      <c r="L706" s="8"/>
      <c r="M706" s="8"/>
      <c r="N706" s="8"/>
      <c r="O706" s="376"/>
      <c r="T706"/>
      <c r="U706"/>
      <c r="V706"/>
      <c r="W706" s="65"/>
      <c r="Z706" s="67"/>
      <c r="AA706" s="67"/>
      <c r="AB706" s="67"/>
      <c r="AC706" s="67"/>
      <c r="AD706" s="67"/>
      <c r="AE706" s="67"/>
      <c r="AF706" s="67"/>
      <c r="AG706" s="67"/>
      <c r="AH706" s="67"/>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row>
    <row r="707" spans="1:66" s="64" customFormat="1" ht="13.5" customHeight="1" thickBot="1">
      <c r="A707" s="346" t="s">
        <v>253</v>
      </c>
      <c r="B707" s="69"/>
      <c r="C707" s="28"/>
      <c r="D707" s="70"/>
      <c r="E707" s="28"/>
      <c r="F707" s="28"/>
      <c r="G707" s="366"/>
      <c r="H707" s="366"/>
      <c r="I707" s="366"/>
      <c r="J707" s="366"/>
      <c r="K707" s="366"/>
      <c r="L707" s="8"/>
      <c r="M707" s="8"/>
      <c r="N707" s="8"/>
      <c r="O707" s="376"/>
      <c r="T707"/>
      <c r="U707"/>
      <c r="V707"/>
      <c r="W707" s="65"/>
      <c r="Z707" s="67"/>
      <c r="AA707" s="67"/>
      <c r="AB707" s="67"/>
      <c r="AC707" s="67"/>
      <c r="AD707" s="67"/>
      <c r="AE707" s="67"/>
      <c r="AF707" s="67"/>
      <c r="AG707" s="67"/>
      <c r="AH707" s="67"/>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row>
    <row r="708" spans="1:66" s="64" customFormat="1" ht="13.5" customHeight="1" thickBot="1">
      <c r="A708" s="346" t="s">
        <v>630</v>
      </c>
      <c r="B708" s="69"/>
      <c r="C708" s="28"/>
      <c r="D708" s="70"/>
      <c r="E708" s="28"/>
      <c r="F708" s="28"/>
      <c r="G708" s="366"/>
      <c r="H708" s="366"/>
      <c r="I708" s="366"/>
      <c r="J708" s="366"/>
      <c r="K708" s="366"/>
      <c r="L708" s="8"/>
      <c r="M708" s="8"/>
      <c r="N708" s="8"/>
      <c r="O708" s="376"/>
      <c r="T708"/>
      <c r="U708"/>
      <c r="V708"/>
      <c r="W708" s="65"/>
      <c r="Z708" s="67"/>
      <c r="AA708" s="67"/>
      <c r="AB708" s="67"/>
      <c r="AC708" s="67"/>
      <c r="AD708" s="67"/>
      <c r="AE708" s="67"/>
      <c r="AF708" s="67"/>
      <c r="AG708" s="67"/>
      <c r="AH708" s="67"/>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59"/>
      <c r="BL708" s="59"/>
      <c r="BM708" s="59"/>
      <c r="BN708" s="59"/>
    </row>
    <row r="709" spans="1:66" s="64" customFormat="1" ht="13.5" customHeight="1" thickBot="1">
      <c r="A709" s="406" t="s">
        <v>612</v>
      </c>
      <c r="B709" s="75">
        <v>2</v>
      </c>
      <c r="C709" s="69"/>
      <c r="D709" s="6"/>
      <c r="E709" s="28"/>
      <c r="F709" s="28"/>
      <c r="G709" s="366"/>
      <c r="H709" s="366"/>
      <c r="I709" s="366"/>
      <c r="J709" s="366"/>
      <c r="K709" s="366"/>
      <c r="L709" s="8"/>
      <c r="M709" s="8"/>
      <c r="N709" s="8"/>
      <c r="O709" s="376"/>
      <c r="T709"/>
      <c r="U709"/>
      <c r="V709"/>
      <c r="W709" s="65"/>
      <c r="Z709" s="67"/>
      <c r="AA709" s="67"/>
      <c r="AB709" s="67"/>
      <c r="AC709" s="67"/>
      <c r="AD709" s="67"/>
      <c r="AE709" s="67"/>
      <c r="AF709" s="67"/>
      <c r="AG709" s="67"/>
      <c r="AH709" s="67"/>
      <c r="AI709" s="59"/>
      <c r="AJ709" s="59"/>
      <c r="AK709" s="59"/>
      <c r="AL709" s="59"/>
      <c r="AM709" s="59"/>
      <c r="AN709" s="59"/>
      <c r="AO709" s="59"/>
      <c r="AP709" s="59"/>
      <c r="AQ709" s="59"/>
      <c r="AR709" s="59"/>
      <c r="AS709" s="59"/>
      <c r="AT709" s="59"/>
      <c r="AU709" s="59"/>
      <c r="AV709" s="59"/>
      <c r="AW709" s="59"/>
      <c r="AX709" s="59"/>
      <c r="AY709" s="59"/>
      <c r="AZ709" s="59"/>
      <c r="BA709" s="59"/>
      <c r="BB709" s="59"/>
      <c r="BC709" s="59"/>
      <c r="BD709" s="59"/>
      <c r="BE709" s="59"/>
      <c r="BF709" s="59"/>
      <c r="BG709" s="59"/>
      <c r="BH709" s="59"/>
      <c r="BI709" s="59"/>
      <c r="BJ709" s="59"/>
      <c r="BK709" s="59"/>
      <c r="BL709" s="59"/>
      <c r="BM709" s="59"/>
      <c r="BN709" s="59"/>
    </row>
    <row r="710" spans="1:66" s="64" customFormat="1" ht="13.5" customHeight="1" thickBot="1">
      <c r="A710" s="406" t="s">
        <v>613</v>
      </c>
      <c r="B710" s="75">
        <v>2</v>
      </c>
      <c r="C710" s="69"/>
      <c r="D710" s="6"/>
      <c r="E710" s="28"/>
      <c r="F710" s="28"/>
      <c r="G710" s="366"/>
      <c r="H710" s="366"/>
      <c r="I710" s="366"/>
      <c r="J710" s="366"/>
      <c r="K710" s="366"/>
      <c r="L710" s="8"/>
      <c r="M710" s="8"/>
      <c r="N710" s="8"/>
      <c r="O710" s="376"/>
      <c r="T710"/>
      <c r="U710"/>
      <c r="V710"/>
      <c r="W710" s="65"/>
      <c r="Z710" s="67"/>
      <c r="AA710" s="67"/>
      <c r="AB710" s="67"/>
      <c r="AC710" s="67"/>
      <c r="AD710" s="67"/>
      <c r="AE710" s="67"/>
      <c r="AF710" s="67"/>
      <c r="AG710" s="67"/>
      <c r="AH710" s="67"/>
      <c r="AI710" s="59"/>
      <c r="AJ710" s="59"/>
      <c r="AK710" s="59"/>
      <c r="AL710" s="59"/>
      <c r="AM710" s="59"/>
      <c r="AN710" s="59"/>
      <c r="AO710" s="59"/>
      <c r="AP710" s="59"/>
      <c r="AQ710" s="59"/>
      <c r="AR710" s="59"/>
      <c r="AS710" s="59"/>
      <c r="AT710" s="59"/>
      <c r="AU710" s="59"/>
      <c r="AV710" s="59"/>
      <c r="AW710" s="59"/>
      <c r="AX710" s="59"/>
      <c r="AY710" s="59"/>
      <c r="AZ710" s="59"/>
      <c r="BA710" s="59"/>
      <c r="BB710" s="59"/>
      <c r="BC710" s="59"/>
      <c r="BD710" s="59"/>
      <c r="BE710" s="59"/>
      <c r="BF710" s="59"/>
      <c r="BG710" s="59"/>
      <c r="BH710" s="59"/>
      <c r="BI710" s="59"/>
      <c r="BJ710" s="59"/>
      <c r="BK710" s="59"/>
      <c r="BL710" s="59"/>
      <c r="BM710" s="59"/>
      <c r="BN710" s="59"/>
    </row>
    <row r="711" spans="1:66" s="64" customFormat="1" ht="13.5" customHeight="1" thickBot="1">
      <c r="A711" s="346" t="s">
        <v>631</v>
      </c>
      <c r="B711" s="69"/>
      <c r="C711" s="28"/>
      <c r="D711" s="70"/>
      <c r="E711" s="28"/>
      <c r="F711" s="28"/>
      <c r="G711" s="366"/>
      <c r="H711" s="366"/>
      <c r="I711" s="366"/>
      <c r="J711" s="366"/>
      <c r="K711" s="366"/>
      <c r="L711" s="8"/>
      <c r="M711" s="8"/>
      <c r="N711" s="8"/>
      <c r="O711" s="376"/>
      <c r="T711"/>
      <c r="U711"/>
      <c r="V711"/>
      <c r="W711" s="65"/>
      <c r="Z711" s="67"/>
      <c r="AA711" s="67"/>
      <c r="AB711" s="67"/>
      <c r="AC711" s="67"/>
      <c r="AD711" s="67"/>
      <c r="AE711" s="67"/>
      <c r="AF711" s="67"/>
      <c r="AG711" s="67"/>
      <c r="AH711" s="67"/>
      <c r="AI711" s="59"/>
      <c r="AJ711" s="59"/>
      <c r="AK711" s="59"/>
      <c r="AL711" s="59"/>
      <c r="AM711" s="59"/>
      <c r="AN711" s="59"/>
      <c r="AO711" s="59"/>
      <c r="AP711" s="59"/>
      <c r="AQ711" s="59"/>
      <c r="AR711" s="59"/>
      <c r="AS711" s="59"/>
      <c r="AT711" s="59"/>
      <c r="AU711" s="59"/>
      <c r="AV711" s="59"/>
      <c r="AW711" s="59"/>
      <c r="AX711" s="59"/>
      <c r="AY711" s="59"/>
      <c r="AZ711" s="59"/>
      <c r="BA711" s="59"/>
      <c r="BB711" s="59"/>
      <c r="BC711" s="59"/>
      <c r="BD711" s="59"/>
      <c r="BE711" s="59"/>
      <c r="BF711" s="59"/>
      <c r="BG711" s="59"/>
      <c r="BH711" s="59"/>
      <c r="BI711" s="59"/>
      <c r="BJ711" s="59"/>
      <c r="BK711" s="59"/>
      <c r="BL711" s="59"/>
      <c r="BM711" s="59"/>
      <c r="BN711" s="59"/>
    </row>
    <row r="712" spans="1:66" s="64" customFormat="1" ht="13.5" customHeight="1" thickBot="1">
      <c r="A712" s="406" t="s">
        <v>614</v>
      </c>
      <c r="B712" s="75">
        <v>2</v>
      </c>
      <c r="C712" s="28"/>
      <c r="D712" s="6"/>
      <c r="E712" s="6"/>
      <c r="F712" s="6"/>
      <c r="G712" s="350"/>
      <c r="H712" s="350"/>
      <c r="I712" s="350"/>
      <c r="J712" s="350"/>
      <c r="K712" s="350"/>
      <c r="L712" s="8"/>
      <c r="M712" s="8"/>
      <c r="N712" s="8"/>
      <c r="O712" s="376"/>
      <c r="T712"/>
      <c r="U712"/>
      <c r="V712"/>
      <c r="W712" s="65"/>
      <c r="Z712" s="67"/>
      <c r="AA712" s="67"/>
      <c r="AB712" s="67"/>
      <c r="AC712" s="67"/>
      <c r="AD712" s="67"/>
      <c r="AE712" s="67"/>
      <c r="AF712" s="67"/>
      <c r="AG712" s="67"/>
      <c r="AH712" s="67"/>
      <c r="AI712" s="59"/>
      <c r="AJ712" s="59"/>
      <c r="AK712" s="59"/>
      <c r="AL712" s="59"/>
      <c r="AM712" s="59"/>
      <c r="AN712" s="59"/>
      <c r="AO712" s="59"/>
      <c r="AP712" s="59"/>
      <c r="AQ712" s="59"/>
      <c r="AR712" s="59"/>
      <c r="AS712" s="59"/>
      <c r="AT712" s="59"/>
      <c r="AU712" s="59"/>
      <c r="AV712" s="59"/>
      <c r="AW712" s="59"/>
      <c r="AX712" s="59"/>
      <c r="AY712" s="59"/>
      <c r="AZ712" s="59"/>
      <c r="BA712" s="59"/>
      <c r="BB712" s="59"/>
      <c r="BC712" s="59"/>
      <c r="BD712" s="59"/>
      <c r="BE712" s="59"/>
      <c r="BF712" s="59"/>
      <c r="BG712" s="59"/>
      <c r="BH712" s="59"/>
      <c r="BI712" s="59"/>
      <c r="BJ712" s="59"/>
      <c r="BK712" s="59"/>
      <c r="BL712" s="59"/>
      <c r="BM712" s="59"/>
      <c r="BN712" s="59"/>
    </row>
    <row r="713" spans="1:66" s="64" customFormat="1" ht="13.5" customHeight="1" thickBot="1">
      <c r="A713" s="406" t="s">
        <v>615</v>
      </c>
      <c r="B713" s="75">
        <v>2</v>
      </c>
      <c r="C713" s="28"/>
      <c r="D713" s="6"/>
      <c r="E713" s="6"/>
      <c r="F713" s="6"/>
      <c r="G713" s="350"/>
      <c r="H713" s="350"/>
      <c r="I713" s="350"/>
      <c r="J713" s="350"/>
      <c r="K713" s="350"/>
      <c r="L713" s="8"/>
      <c r="M713" s="8"/>
      <c r="N713" s="8"/>
      <c r="O713" s="376"/>
      <c r="T713"/>
      <c r="U713"/>
      <c r="V713"/>
      <c r="W713" s="65"/>
      <c r="Z713" s="67"/>
      <c r="AA713" s="67"/>
      <c r="AB713" s="67"/>
      <c r="AC713" s="67"/>
      <c r="AD713" s="67"/>
      <c r="AE713" s="67"/>
      <c r="AF713" s="67"/>
      <c r="AG713" s="67"/>
      <c r="AH713" s="67"/>
      <c r="AI713" s="59"/>
      <c r="AJ713" s="59"/>
      <c r="AK713" s="59"/>
      <c r="AL713" s="59"/>
      <c r="AM713" s="59"/>
      <c r="AN713" s="59"/>
      <c r="AO713" s="59"/>
      <c r="AP713" s="59"/>
      <c r="AQ713" s="59"/>
      <c r="AR713" s="59"/>
      <c r="AS713" s="59"/>
      <c r="AT713" s="59"/>
      <c r="AU713" s="59"/>
      <c r="AV713" s="59"/>
      <c r="AW713" s="59"/>
      <c r="AX713" s="59"/>
      <c r="AY713" s="59"/>
      <c r="AZ713" s="59"/>
      <c r="BA713" s="59"/>
      <c r="BB713" s="59"/>
      <c r="BC713" s="59"/>
      <c r="BD713" s="59"/>
      <c r="BE713" s="59"/>
      <c r="BF713" s="59"/>
      <c r="BG713" s="59"/>
      <c r="BH713" s="59"/>
      <c r="BI713" s="59"/>
      <c r="BJ713" s="59"/>
      <c r="BK713" s="59"/>
      <c r="BL713" s="59"/>
      <c r="BM713" s="59"/>
      <c r="BN713" s="59"/>
    </row>
    <row r="714" spans="1:66" s="64" customFormat="1" ht="13.5" customHeight="1" thickBot="1">
      <c r="A714" s="406" t="s">
        <v>616</v>
      </c>
      <c r="B714" s="75">
        <v>2</v>
      </c>
      <c r="C714" s="28"/>
      <c r="D714" s="6"/>
      <c r="E714" s="6"/>
      <c r="F714" s="6"/>
      <c r="G714" s="350"/>
      <c r="H714" s="350"/>
      <c r="I714" s="350"/>
      <c r="J714" s="350"/>
      <c r="K714" s="350"/>
      <c r="L714" s="8"/>
      <c r="M714" s="8"/>
      <c r="N714" s="8"/>
      <c r="O714" s="376"/>
      <c r="T714"/>
      <c r="U714"/>
      <c r="V714"/>
      <c r="W714" s="65"/>
      <c r="Z714" s="67"/>
      <c r="AA714" s="67"/>
      <c r="AB714" s="67"/>
      <c r="AC714" s="67"/>
      <c r="AD714" s="67"/>
      <c r="AE714" s="67"/>
      <c r="AF714" s="67"/>
      <c r="AG714" s="67"/>
      <c r="AH714" s="67"/>
      <c r="AI714" s="59"/>
      <c r="AJ714" s="59"/>
      <c r="AK714" s="59"/>
      <c r="AL714" s="59"/>
      <c r="AM714" s="59"/>
      <c r="AN714" s="59"/>
      <c r="AO714" s="59"/>
      <c r="AP714" s="59"/>
      <c r="AQ714" s="59"/>
      <c r="AR714" s="59"/>
      <c r="AS714" s="59"/>
      <c r="AT714" s="59"/>
      <c r="AU714" s="59"/>
      <c r="AV714" s="59"/>
      <c r="AW714" s="59"/>
      <c r="AX714" s="59"/>
      <c r="AY714" s="59"/>
      <c r="AZ714" s="59"/>
      <c r="BA714" s="59"/>
      <c r="BB714" s="59"/>
      <c r="BC714" s="59"/>
      <c r="BD714" s="59"/>
      <c r="BE714" s="59"/>
      <c r="BF714" s="59"/>
      <c r="BG714" s="59"/>
      <c r="BH714" s="59"/>
      <c r="BI714" s="59"/>
      <c r="BJ714" s="59"/>
      <c r="BK714" s="59"/>
      <c r="BL714" s="59"/>
      <c r="BM714" s="59"/>
      <c r="BN714" s="59"/>
    </row>
    <row r="715" spans="1:66" s="64" customFormat="1" ht="13.5" customHeight="1" thickBot="1">
      <c r="A715" s="406" t="s">
        <v>617</v>
      </c>
      <c r="B715" s="75">
        <v>2</v>
      </c>
      <c r="C715" s="28"/>
      <c r="D715" s="6"/>
      <c r="E715" s="6"/>
      <c r="F715" s="6"/>
      <c r="G715" s="350"/>
      <c r="H715" s="350"/>
      <c r="I715" s="350"/>
      <c r="J715" s="350"/>
      <c r="K715" s="350"/>
      <c r="L715" s="8"/>
      <c r="M715" s="8"/>
      <c r="N715" s="8"/>
      <c r="O715" s="376"/>
      <c r="T715"/>
      <c r="U715"/>
      <c r="V715"/>
      <c r="W715" s="65"/>
      <c r="Z715" s="67"/>
      <c r="AA715" s="67"/>
      <c r="AB715" s="67"/>
      <c r="AC715" s="67"/>
      <c r="AD715" s="67"/>
      <c r="AE715" s="67"/>
      <c r="AF715" s="67"/>
      <c r="AG715" s="67"/>
      <c r="AH715" s="67"/>
      <c r="AI715" s="59"/>
      <c r="AJ715" s="59"/>
      <c r="AK715" s="59"/>
      <c r="AL715" s="59"/>
      <c r="AM715" s="59"/>
      <c r="AN715" s="59"/>
      <c r="AO715" s="59"/>
      <c r="AP715" s="59"/>
      <c r="AQ715" s="59"/>
      <c r="AR715" s="59"/>
      <c r="AS715" s="59"/>
      <c r="AT715" s="59"/>
      <c r="AU715" s="59"/>
      <c r="AV715" s="59"/>
      <c r="AW715" s="59"/>
      <c r="AX715" s="59"/>
      <c r="AY715" s="59"/>
      <c r="AZ715" s="59"/>
      <c r="BA715" s="59"/>
      <c r="BB715" s="59"/>
      <c r="BC715" s="59"/>
      <c r="BD715" s="59"/>
      <c r="BE715" s="59"/>
      <c r="BF715" s="59"/>
      <c r="BG715" s="59"/>
      <c r="BH715" s="59"/>
      <c r="BI715" s="59"/>
      <c r="BJ715" s="59"/>
      <c r="BK715" s="59"/>
      <c r="BL715" s="59"/>
      <c r="BM715" s="59"/>
      <c r="BN715" s="59"/>
    </row>
    <row r="716" spans="1:66" s="64" customFormat="1" ht="13.5" customHeight="1" thickBot="1">
      <c r="A716" s="406" t="s">
        <v>618</v>
      </c>
      <c r="B716" s="75">
        <v>2</v>
      </c>
      <c r="C716" s="28"/>
      <c r="D716" s="6"/>
      <c r="E716" s="6"/>
      <c r="F716" s="6"/>
      <c r="G716" s="350"/>
      <c r="H716" s="350"/>
      <c r="I716" s="350"/>
      <c r="J716" s="350"/>
      <c r="K716" s="350"/>
      <c r="L716" s="8"/>
      <c r="M716" s="8"/>
      <c r="N716" s="8"/>
      <c r="O716" s="376"/>
      <c r="T716"/>
      <c r="U716"/>
      <c r="V716"/>
      <c r="W716" s="65"/>
      <c r="Z716" s="67"/>
      <c r="AA716" s="67"/>
      <c r="AB716" s="67"/>
      <c r="AC716" s="67"/>
      <c r="AD716" s="67"/>
      <c r="AE716" s="67"/>
      <c r="AF716" s="67"/>
      <c r="AG716" s="67"/>
      <c r="AH716" s="67"/>
      <c r="AI716" s="59"/>
      <c r="AJ716" s="59"/>
      <c r="AK716" s="59"/>
      <c r="AL716" s="59"/>
      <c r="AM716" s="59"/>
      <c r="AN716" s="59"/>
      <c r="AO716" s="59"/>
      <c r="AP716" s="59"/>
      <c r="AQ716" s="59"/>
      <c r="AR716" s="59"/>
      <c r="AS716" s="59"/>
      <c r="AT716" s="59"/>
      <c r="AU716" s="59"/>
      <c r="AV716" s="59"/>
      <c r="AW716" s="59"/>
      <c r="AX716" s="59"/>
      <c r="AY716" s="59"/>
      <c r="AZ716" s="59"/>
      <c r="BA716" s="59"/>
      <c r="BB716" s="59"/>
      <c r="BC716" s="59"/>
      <c r="BD716" s="59"/>
      <c r="BE716" s="59"/>
      <c r="BF716" s="59"/>
      <c r="BG716" s="59"/>
      <c r="BH716" s="59"/>
      <c r="BI716" s="59"/>
      <c r="BJ716" s="59"/>
      <c r="BK716" s="59"/>
      <c r="BL716" s="59"/>
      <c r="BM716" s="59"/>
      <c r="BN716" s="59"/>
    </row>
    <row r="717" spans="1:66" s="64" customFormat="1" ht="13.5" customHeight="1" thickBot="1">
      <c r="A717" s="346" t="s">
        <v>632</v>
      </c>
      <c r="B717" s="69"/>
      <c r="C717" s="28"/>
      <c r="D717" s="70"/>
      <c r="E717" s="28"/>
      <c r="F717" s="28"/>
      <c r="G717" s="366"/>
      <c r="H717" s="366"/>
      <c r="I717" s="366"/>
      <c r="J717" s="366"/>
      <c r="K717" s="366"/>
      <c r="L717" s="8"/>
      <c r="M717" s="8"/>
      <c r="N717" s="8"/>
      <c r="O717" s="376"/>
      <c r="T717"/>
      <c r="U717"/>
      <c r="V717"/>
      <c r="W717" s="65"/>
      <c r="Z717" s="67"/>
      <c r="AA717" s="67"/>
      <c r="AB717" s="67"/>
      <c r="AC717" s="67"/>
      <c r="AD717" s="67"/>
      <c r="AE717" s="67"/>
      <c r="AF717" s="67"/>
      <c r="AG717" s="67"/>
      <c r="AH717" s="67"/>
      <c r="AI717" s="59"/>
      <c r="AJ717" s="59"/>
      <c r="AK717" s="59"/>
      <c r="AL717" s="59"/>
      <c r="AM717" s="59"/>
      <c r="AN717" s="59"/>
      <c r="AO717" s="59"/>
      <c r="AP717" s="59"/>
      <c r="AQ717" s="59"/>
      <c r="AR717" s="59"/>
      <c r="AS717" s="59"/>
      <c r="AT717" s="59"/>
      <c r="AU717" s="59"/>
      <c r="AV717" s="59"/>
      <c r="AW717" s="59"/>
      <c r="AX717" s="59"/>
      <c r="AY717" s="59"/>
      <c r="AZ717" s="59"/>
      <c r="BA717" s="59"/>
      <c r="BB717" s="59"/>
      <c r="BC717" s="59"/>
      <c r="BD717" s="59"/>
      <c r="BE717" s="59"/>
      <c r="BF717" s="59"/>
      <c r="BG717" s="59"/>
      <c r="BH717" s="59"/>
      <c r="BI717" s="59"/>
      <c r="BJ717" s="59"/>
      <c r="BK717" s="59"/>
      <c r="BL717" s="59"/>
      <c r="BM717" s="59"/>
      <c r="BN717" s="59"/>
    </row>
    <row r="718" spans="1:66" s="64" customFormat="1" ht="13.5" customHeight="1" thickBot="1">
      <c r="A718" s="406" t="s">
        <v>619</v>
      </c>
      <c r="B718" s="75">
        <v>2</v>
      </c>
      <c r="C718" s="28"/>
      <c r="D718" s="6"/>
      <c r="E718" s="28"/>
      <c r="F718" s="28"/>
      <c r="G718" s="366"/>
      <c r="H718" s="366"/>
      <c r="I718" s="366"/>
      <c r="J718" s="366"/>
      <c r="K718" s="366"/>
      <c r="L718" s="8"/>
      <c r="M718" s="8"/>
      <c r="N718" s="8"/>
      <c r="O718" s="376"/>
      <c r="T718"/>
      <c r="U718"/>
      <c r="V718"/>
      <c r="W718" s="65"/>
      <c r="Z718" s="67"/>
      <c r="AA718" s="67"/>
      <c r="AB718" s="67"/>
      <c r="AC718" s="67"/>
      <c r="AD718" s="67"/>
      <c r="AE718" s="67"/>
      <c r="AF718" s="67"/>
      <c r="AG718" s="67"/>
      <c r="AH718" s="67"/>
      <c r="AI718" s="59"/>
      <c r="AJ718" s="59"/>
      <c r="AK718" s="59"/>
      <c r="AL718" s="59"/>
      <c r="AM718" s="59"/>
      <c r="AN718" s="59"/>
      <c r="AO718" s="59"/>
      <c r="AP718" s="59"/>
      <c r="AQ718" s="59"/>
      <c r="AR718" s="59"/>
      <c r="AS718" s="59"/>
      <c r="AT718" s="59"/>
      <c r="AU718" s="59"/>
      <c r="AV718" s="59"/>
      <c r="AW718" s="59"/>
      <c r="AX718" s="59"/>
      <c r="AY718" s="59"/>
      <c r="AZ718" s="59"/>
      <c r="BA718" s="59"/>
      <c r="BB718" s="59"/>
      <c r="BC718" s="59"/>
      <c r="BD718" s="59"/>
      <c r="BE718" s="59"/>
      <c r="BF718" s="59"/>
      <c r="BG718" s="59"/>
      <c r="BH718" s="59"/>
      <c r="BI718" s="59"/>
      <c r="BJ718" s="59"/>
      <c r="BK718" s="59"/>
      <c r="BL718" s="59"/>
      <c r="BM718" s="59"/>
      <c r="BN718" s="59"/>
    </row>
    <row r="719" spans="1:66" s="64" customFormat="1" ht="13.5" customHeight="1" thickBot="1">
      <c r="A719" s="406" t="s">
        <v>620</v>
      </c>
      <c r="B719" s="75">
        <v>2</v>
      </c>
      <c r="C719" s="28"/>
      <c r="D719" s="6"/>
      <c r="E719" s="28"/>
      <c r="F719" s="28"/>
      <c r="G719" s="366"/>
      <c r="H719" s="366"/>
      <c r="I719" s="366"/>
      <c r="J719" s="366"/>
      <c r="K719" s="366"/>
      <c r="L719" s="8"/>
      <c r="M719" s="8"/>
      <c r="N719" s="8"/>
      <c r="O719" s="376"/>
      <c r="T719"/>
      <c r="U719"/>
      <c r="V719"/>
      <c r="W719" s="65"/>
      <c r="Z719" s="67"/>
      <c r="AA719" s="67"/>
      <c r="AB719" s="67"/>
      <c r="AC719" s="67"/>
      <c r="AD719" s="67"/>
      <c r="AE719" s="67"/>
      <c r="AF719" s="67"/>
      <c r="AG719" s="67"/>
      <c r="AH719" s="67"/>
      <c r="AI719" s="59"/>
      <c r="AJ719" s="59"/>
      <c r="AK719" s="59"/>
      <c r="AL719" s="59"/>
      <c r="AM719" s="59"/>
      <c r="AN719" s="59"/>
      <c r="AO719" s="59"/>
      <c r="AP719" s="59"/>
      <c r="AQ719" s="59"/>
      <c r="AR719" s="59"/>
      <c r="AS719" s="59"/>
      <c r="AT719" s="59"/>
      <c r="AU719" s="59"/>
      <c r="AV719" s="59"/>
      <c r="AW719" s="59"/>
      <c r="AX719" s="59"/>
      <c r="AY719" s="59"/>
      <c r="AZ719" s="59"/>
      <c r="BA719" s="59"/>
      <c r="BB719" s="59"/>
      <c r="BC719" s="59"/>
      <c r="BD719" s="59"/>
      <c r="BE719" s="59"/>
      <c r="BF719" s="59"/>
      <c r="BG719" s="59"/>
      <c r="BH719" s="59"/>
      <c r="BI719" s="59"/>
      <c r="BJ719" s="59"/>
      <c r="BK719" s="59"/>
      <c r="BL719" s="59"/>
      <c r="BM719" s="59"/>
      <c r="BN719" s="59"/>
    </row>
    <row r="720" spans="1:66" s="64" customFormat="1" ht="13.5" customHeight="1" thickBot="1">
      <c r="A720" s="406" t="s">
        <v>621</v>
      </c>
      <c r="B720" s="75">
        <v>2</v>
      </c>
      <c r="C720" s="28"/>
      <c r="D720" s="6"/>
      <c r="E720" s="28"/>
      <c r="F720" s="28"/>
      <c r="G720" s="366"/>
      <c r="H720" s="366"/>
      <c r="I720" s="366"/>
      <c r="J720" s="366"/>
      <c r="K720" s="366"/>
      <c r="L720" s="8"/>
      <c r="M720" s="8"/>
      <c r="N720" s="8"/>
      <c r="O720" s="376"/>
      <c r="T720"/>
      <c r="U720"/>
      <c r="V720"/>
      <c r="W720" s="65"/>
      <c r="Z720" s="67"/>
      <c r="AA720" s="67"/>
      <c r="AB720" s="67"/>
      <c r="AC720" s="67"/>
      <c r="AD720" s="67"/>
      <c r="AE720" s="67"/>
      <c r="AF720" s="67"/>
      <c r="AG720" s="67"/>
      <c r="AH720" s="67"/>
      <c r="AI720" s="59"/>
      <c r="AJ720" s="59"/>
      <c r="AK720" s="59"/>
      <c r="AL720" s="59"/>
      <c r="AM720" s="59"/>
      <c r="AN720" s="59"/>
      <c r="AO720" s="59"/>
      <c r="AP720" s="59"/>
      <c r="AQ720" s="59"/>
      <c r="AR720" s="59"/>
      <c r="AS720" s="59"/>
      <c r="AT720" s="59"/>
      <c r="AU720" s="59"/>
      <c r="AV720" s="59"/>
      <c r="AW720" s="59"/>
      <c r="AX720" s="59"/>
      <c r="AY720" s="59"/>
      <c r="AZ720" s="59"/>
      <c r="BA720" s="59"/>
      <c r="BB720" s="59"/>
      <c r="BC720" s="59"/>
      <c r="BD720" s="59"/>
      <c r="BE720" s="59"/>
      <c r="BF720" s="59"/>
      <c r="BG720" s="59"/>
      <c r="BH720" s="59"/>
      <c r="BI720" s="59"/>
      <c r="BJ720" s="59"/>
      <c r="BK720" s="59"/>
      <c r="BL720" s="59"/>
      <c r="BM720" s="59"/>
      <c r="BN720" s="59"/>
    </row>
    <row r="721" spans="1:66" s="64" customFormat="1" ht="13.5" customHeight="1" thickBot="1">
      <c r="A721" s="346" t="s">
        <v>633</v>
      </c>
      <c r="B721" s="69"/>
      <c r="C721" s="28"/>
      <c r="D721" s="70"/>
      <c r="E721" s="28"/>
      <c r="F721" s="28"/>
      <c r="G721" s="366"/>
      <c r="H721" s="366"/>
      <c r="I721" s="366"/>
      <c r="J721" s="366"/>
      <c r="K721" s="366"/>
      <c r="L721" s="8"/>
      <c r="M721" s="8"/>
      <c r="N721" s="8"/>
      <c r="O721" s="376"/>
      <c r="T721"/>
      <c r="U721"/>
      <c r="V721"/>
      <c r="W721" s="65"/>
      <c r="Z721" s="67"/>
      <c r="AA721" s="67"/>
      <c r="AB721" s="67"/>
      <c r="AC721" s="67"/>
      <c r="AD721" s="67"/>
      <c r="AE721" s="67"/>
      <c r="AF721" s="67"/>
      <c r="AG721" s="67"/>
      <c r="AH721" s="67"/>
      <c r="AI721" s="59"/>
      <c r="AJ721" s="59"/>
      <c r="AK721" s="59"/>
      <c r="AL721" s="59"/>
      <c r="AM721" s="59"/>
      <c r="AN721" s="59"/>
      <c r="AO721" s="59"/>
      <c r="AP721" s="59"/>
      <c r="AQ721" s="59"/>
      <c r="AR721" s="59"/>
      <c r="AS721" s="59"/>
      <c r="AT721" s="59"/>
      <c r="AU721" s="59"/>
      <c r="AV721" s="59"/>
      <c r="AW721" s="59"/>
      <c r="AX721" s="59"/>
      <c r="AY721" s="59"/>
      <c r="AZ721" s="59"/>
      <c r="BA721" s="59"/>
      <c r="BB721" s="59"/>
      <c r="BC721" s="59"/>
      <c r="BD721" s="59"/>
      <c r="BE721" s="59"/>
      <c r="BF721" s="59"/>
      <c r="BG721" s="59"/>
      <c r="BH721" s="59"/>
      <c r="BI721" s="59"/>
      <c r="BJ721" s="59"/>
      <c r="BK721" s="59"/>
      <c r="BL721" s="59"/>
      <c r="BM721" s="59"/>
      <c r="BN721" s="59"/>
    </row>
    <row r="722" spans="1:66" s="64" customFormat="1" ht="13.5" customHeight="1" thickBot="1">
      <c r="A722" s="406" t="s">
        <v>612</v>
      </c>
      <c r="B722" s="75">
        <v>2</v>
      </c>
      <c r="C722" s="28"/>
      <c r="D722" s="6"/>
      <c r="E722" s="28"/>
      <c r="F722" s="28"/>
      <c r="G722" s="366"/>
      <c r="H722" s="366"/>
      <c r="I722" s="366"/>
      <c r="J722" s="366"/>
      <c r="K722" s="366"/>
      <c r="L722" s="8"/>
      <c r="M722" s="8"/>
      <c r="N722" s="8"/>
      <c r="O722" s="376"/>
      <c r="T722"/>
      <c r="U722"/>
      <c r="V722"/>
      <c r="W722" s="65"/>
      <c r="Z722" s="67"/>
      <c r="AA722" s="67"/>
      <c r="AB722" s="67"/>
      <c r="AC722" s="67"/>
      <c r="AD722" s="67"/>
      <c r="AE722" s="67"/>
      <c r="AF722" s="67"/>
      <c r="AG722" s="67"/>
      <c r="AH722" s="67"/>
      <c r="AI722" s="59"/>
      <c r="AJ722" s="59"/>
      <c r="AK722" s="59"/>
      <c r="AL722" s="59"/>
      <c r="AM722" s="59"/>
      <c r="AN722" s="59"/>
      <c r="AO722" s="59"/>
      <c r="AP722" s="59"/>
      <c r="AQ722" s="59"/>
      <c r="AR722" s="59"/>
      <c r="AS722" s="59"/>
      <c r="AT722" s="59"/>
      <c r="AU722" s="59"/>
      <c r="AV722" s="59"/>
      <c r="AW722" s="59"/>
      <c r="AX722" s="59"/>
      <c r="AY722" s="59"/>
      <c r="AZ722" s="59"/>
      <c r="BA722" s="59"/>
      <c r="BB722" s="59"/>
      <c r="BC722" s="59"/>
      <c r="BD722" s="59"/>
      <c r="BE722" s="59"/>
      <c r="BF722" s="59"/>
      <c r="BG722" s="59"/>
      <c r="BH722" s="59"/>
      <c r="BI722" s="59"/>
      <c r="BJ722" s="59"/>
      <c r="BK722" s="59"/>
      <c r="BL722" s="59"/>
      <c r="BM722" s="59"/>
      <c r="BN722" s="59"/>
    </row>
    <row r="723" spans="1:66" s="64" customFormat="1" ht="13.5" customHeight="1" thickBot="1">
      <c r="A723" s="406" t="s">
        <v>613</v>
      </c>
      <c r="B723" s="75">
        <v>2</v>
      </c>
      <c r="C723" s="28"/>
      <c r="D723" s="6"/>
      <c r="E723" s="28"/>
      <c r="F723" s="28"/>
      <c r="G723" s="366"/>
      <c r="H723" s="366"/>
      <c r="I723" s="366"/>
      <c r="J723" s="366"/>
      <c r="K723" s="366"/>
      <c r="L723" s="8"/>
      <c r="M723" s="8"/>
      <c r="N723" s="8"/>
      <c r="O723" s="376"/>
      <c r="T723"/>
      <c r="U723"/>
      <c r="V723"/>
      <c r="W723" s="65"/>
      <c r="Z723" s="67"/>
      <c r="AA723" s="67"/>
      <c r="AB723" s="67"/>
      <c r="AC723" s="67"/>
      <c r="AD723" s="67"/>
      <c r="AE723" s="67"/>
      <c r="AF723" s="67"/>
      <c r="AG723" s="67"/>
      <c r="AH723" s="67"/>
      <c r="AI723" s="59"/>
      <c r="AJ723" s="59"/>
      <c r="AK723" s="59"/>
      <c r="AL723" s="59"/>
      <c r="AM723" s="59"/>
      <c r="AN723" s="59"/>
      <c r="AO723" s="59"/>
      <c r="AP723" s="59"/>
      <c r="AQ723" s="59"/>
      <c r="AR723" s="59"/>
      <c r="AS723" s="59"/>
      <c r="AT723" s="59"/>
      <c r="AU723" s="59"/>
      <c r="AV723" s="59"/>
      <c r="AW723" s="59"/>
      <c r="AX723" s="59"/>
      <c r="AY723" s="59"/>
      <c r="AZ723" s="59"/>
      <c r="BA723" s="59"/>
      <c r="BB723" s="59"/>
      <c r="BC723" s="59"/>
      <c r="BD723" s="59"/>
      <c r="BE723" s="59"/>
      <c r="BF723" s="59"/>
      <c r="BG723" s="59"/>
      <c r="BH723" s="59"/>
      <c r="BI723" s="59"/>
      <c r="BJ723" s="59"/>
      <c r="BK723" s="59"/>
      <c r="BL723" s="59"/>
      <c r="BM723" s="59"/>
      <c r="BN723" s="59"/>
    </row>
    <row r="724" spans="1:66" s="64" customFormat="1" ht="13.5" customHeight="1" thickBot="1">
      <c r="A724" s="346" t="s">
        <v>634</v>
      </c>
      <c r="B724" s="69"/>
      <c r="C724" s="28"/>
      <c r="D724" s="70"/>
      <c r="E724" s="28"/>
      <c r="F724" s="28"/>
      <c r="G724" s="366"/>
      <c r="H724" s="366"/>
      <c r="I724" s="366"/>
      <c r="J724" s="366"/>
      <c r="K724" s="366"/>
      <c r="L724" s="8"/>
      <c r="M724" s="8"/>
      <c r="N724" s="8"/>
      <c r="O724" s="376"/>
      <c r="T724"/>
      <c r="U724"/>
      <c r="V724"/>
      <c r="W724" s="65"/>
      <c r="Z724" s="67"/>
      <c r="AA724" s="67"/>
      <c r="AB724" s="67"/>
      <c r="AC724" s="67"/>
      <c r="AD724" s="67"/>
      <c r="AE724" s="67"/>
      <c r="AF724" s="67"/>
      <c r="AG724" s="67"/>
      <c r="AH724" s="67"/>
      <c r="AI724" s="59"/>
      <c r="AJ724" s="59"/>
      <c r="AK724" s="59"/>
      <c r="AL724" s="59"/>
      <c r="AM724" s="59"/>
      <c r="AN724" s="59"/>
      <c r="AO724" s="59"/>
      <c r="AP724" s="59"/>
      <c r="AQ724" s="59"/>
      <c r="AR724" s="59"/>
      <c r="AS724" s="59"/>
      <c r="AT724" s="59"/>
      <c r="AU724" s="59"/>
      <c r="AV724" s="59"/>
      <c r="AW724" s="59"/>
      <c r="AX724" s="59"/>
      <c r="AY724" s="59"/>
      <c r="AZ724" s="59"/>
      <c r="BA724" s="59"/>
      <c r="BB724" s="59"/>
      <c r="BC724" s="59"/>
      <c r="BD724" s="59"/>
      <c r="BE724" s="59"/>
      <c r="BF724" s="59"/>
      <c r="BG724" s="59"/>
      <c r="BH724" s="59"/>
      <c r="BI724" s="59"/>
      <c r="BJ724" s="59"/>
      <c r="BK724" s="59"/>
      <c r="BL724" s="59"/>
      <c r="BM724" s="59"/>
      <c r="BN724" s="59"/>
    </row>
    <row r="725" spans="1:66" s="64" customFormat="1" ht="13.5" customHeight="1" thickBot="1">
      <c r="A725" s="406" t="s">
        <v>612</v>
      </c>
      <c r="B725" s="75">
        <v>2</v>
      </c>
      <c r="C725" s="28"/>
      <c r="D725" s="6"/>
      <c r="E725" s="28"/>
      <c r="F725" s="28"/>
      <c r="G725" s="366"/>
      <c r="H725" s="366"/>
      <c r="I725" s="366"/>
      <c r="J725" s="366"/>
      <c r="K725" s="366"/>
      <c r="L725" s="8"/>
      <c r="M725" s="8"/>
      <c r="N725" s="8"/>
      <c r="O725" s="376"/>
      <c r="T725"/>
      <c r="U725"/>
      <c r="V725"/>
      <c r="W725" s="65"/>
      <c r="Z725" s="67"/>
      <c r="AA725" s="67"/>
      <c r="AB725" s="67"/>
      <c r="AC725" s="67"/>
      <c r="AD725" s="67"/>
      <c r="AE725" s="67"/>
      <c r="AF725" s="67"/>
      <c r="AG725" s="67"/>
      <c r="AH725" s="67"/>
      <c r="AI725" s="59"/>
      <c r="AJ725" s="59"/>
      <c r="AK725" s="59"/>
      <c r="AL725" s="59"/>
      <c r="AM725" s="59"/>
      <c r="AN725" s="59"/>
      <c r="AO725" s="59"/>
      <c r="AP725" s="59"/>
      <c r="AQ725" s="59"/>
      <c r="AR725" s="59"/>
      <c r="AS725" s="59"/>
      <c r="AT725" s="59"/>
      <c r="AU725" s="59"/>
      <c r="AV725" s="59"/>
      <c r="AW725" s="59"/>
      <c r="AX725" s="59"/>
      <c r="AY725" s="59"/>
      <c r="AZ725" s="59"/>
      <c r="BA725" s="59"/>
      <c r="BB725" s="59"/>
      <c r="BC725" s="59"/>
      <c r="BD725" s="59"/>
      <c r="BE725" s="59"/>
      <c r="BF725" s="59"/>
      <c r="BG725" s="59"/>
      <c r="BH725" s="59"/>
      <c r="BI725" s="59"/>
      <c r="BJ725" s="59"/>
      <c r="BK725" s="59"/>
      <c r="BL725" s="59"/>
      <c r="BM725" s="59"/>
      <c r="BN725" s="59"/>
    </row>
    <row r="726" spans="1:66" s="64" customFormat="1" ht="13.5" customHeight="1" thickBot="1">
      <c r="A726" s="406" t="s">
        <v>613</v>
      </c>
      <c r="B726" s="75">
        <v>2</v>
      </c>
      <c r="C726" s="28"/>
      <c r="D726" s="6"/>
      <c r="E726" s="28"/>
      <c r="F726" s="28"/>
      <c r="G726" s="366"/>
      <c r="H726" s="366"/>
      <c r="I726" s="366"/>
      <c r="J726" s="366"/>
      <c r="K726" s="366"/>
      <c r="L726" s="8"/>
      <c r="M726" s="8"/>
      <c r="N726" s="8"/>
      <c r="O726" s="376"/>
      <c r="T726"/>
      <c r="U726"/>
      <c r="V726"/>
      <c r="W726" s="65"/>
      <c r="Z726" s="67"/>
      <c r="AA726" s="67"/>
      <c r="AB726" s="67"/>
      <c r="AC726" s="67"/>
      <c r="AD726" s="67"/>
      <c r="AE726" s="67"/>
      <c r="AF726" s="67"/>
      <c r="AG726" s="67"/>
      <c r="AH726" s="67"/>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c r="BI726" s="59"/>
      <c r="BJ726" s="59"/>
      <c r="BK726" s="59"/>
      <c r="BL726" s="59"/>
      <c r="BM726" s="59"/>
      <c r="BN726" s="59"/>
    </row>
    <row r="727" spans="1:66" s="64" customFormat="1" ht="13.5" customHeight="1" thickBot="1">
      <c r="A727" s="346" t="s">
        <v>254</v>
      </c>
      <c r="B727" s="69"/>
      <c r="C727" s="28"/>
      <c r="D727" s="70"/>
      <c r="E727" s="28"/>
      <c r="F727" s="28"/>
      <c r="G727" s="366"/>
      <c r="H727" s="366"/>
      <c r="I727" s="366"/>
      <c r="J727" s="366"/>
      <c r="K727" s="366"/>
      <c r="L727" s="8"/>
      <c r="M727" s="8"/>
      <c r="N727" s="8"/>
      <c r="O727" s="376"/>
      <c r="T727"/>
      <c r="U727"/>
      <c r="V727"/>
      <c r="W727" s="65"/>
      <c r="Z727" s="67"/>
      <c r="AA727" s="67"/>
      <c r="AB727" s="67"/>
      <c r="AC727" s="67"/>
      <c r="AD727" s="67"/>
      <c r="AE727" s="67"/>
      <c r="AF727" s="67"/>
      <c r="AG727" s="67"/>
      <c r="AH727" s="67"/>
      <c r="AI727" s="59"/>
      <c r="AJ727" s="59"/>
      <c r="AK727" s="59"/>
      <c r="AL727" s="59"/>
      <c r="AM727" s="59"/>
      <c r="AN727" s="59"/>
      <c r="AO727" s="59"/>
      <c r="AP727" s="59"/>
      <c r="AQ727" s="59"/>
      <c r="AR727" s="59"/>
      <c r="AS727" s="59"/>
      <c r="AT727" s="59"/>
      <c r="AU727" s="59"/>
      <c r="AV727" s="59"/>
      <c r="AW727" s="59"/>
      <c r="AX727" s="59"/>
      <c r="AY727" s="59"/>
      <c r="AZ727" s="59"/>
      <c r="BA727" s="59"/>
      <c r="BB727" s="59"/>
      <c r="BC727" s="59"/>
      <c r="BD727" s="59"/>
      <c r="BE727" s="59"/>
      <c r="BF727" s="59"/>
      <c r="BG727" s="59"/>
      <c r="BH727" s="59"/>
      <c r="BI727" s="59"/>
      <c r="BJ727" s="59"/>
      <c r="BK727" s="59"/>
      <c r="BL727" s="59"/>
      <c r="BM727" s="59"/>
      <c r="BN727" s="59"/>
    </row>
    <row r="728" spans="1:66" s="64" customFormat="1" ht="13.5" customHeight="1" thickBot="1">
      <c r="A728" s="346" t="s">
        <v>635</v>
      </c>
      <c r="B728" s="69"/>
      <c r="C728" s="28"/>
      <c r="D728" s="70"/>
      <c r="E728" s="28"/>
      <c r="F728" s="28"/>
      <c r="G728" s="366"/>
      <c r="H728" s="366"/>
      <c r="I728" s="366"/>
      <c r="J728" s="366"/>
      <c r="K728" s="366"/>
      <c r="L728" s="8"/>
      <c r="M728" s="8"/>
      <c r="N728" s="8"/>
      <c r="O728" s="376"/>
      <c r="T728"/>
      <c r="U728"/>
      <c r="V728"/>
      <c r="W728" s="65"/>
      <c r="Z728" s="67"/>
      <c r="AA728" s="67"/>
      <c r="AB728" s="67"/>
      <c r="AC728" s="67"/>
      <c r="AD728" s="67"/>
      <c r="AE728" s="67"/>
      <c r="AF728" s="67"/>
      <c r="AG728" s="67"/>
      <c r="AH728" s="67"/>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c r="BI728" s="59"/>
      <c r="BJ728" s="59"/>
      <c r="BK728" s="59"/>
      <c r="BL728" s="59"/>
      <c r="BM728" s="59"/>
      <c r="BN728" s="59"/>
    </row>
    <row r="729" spans="1:66" s="64" customFormat="1" ht="13.5" customHeight="1" thickBot="1">
      <c r="A729" s="406" t="s">
        <v>622</v>
      </c>
      <c r="B729" s="75">
        <v>2</v>
      </c>
      <c r="C729" s="28"/>
      <c r="D729" s="6"/>
      <c r="E729" s="28"/>
      <c r="F729" s="28"/>
      <c r="G729" s="366"/>
      <c r="H729" s="366"/>
      <c r="I729" s="366"/>
      <c r="J729" s="366"/>
      <c r="K729" s="366"/>
      <c r="L729" s="8"/>
      <c r="M729" s="8"/>
      <c r="N729" s="8"/>
      <c r="O729" s="376"/>
      <c r="T729"/>
      <c r="U729"/>
      <c r="V729"/>
      <c r="W729" s="65"/>
      <c r="Z729" s="67"/>
      <c r="AA729" s="67"/>
      <c r="AB729" s="67"/>
      <c r="AC729" s="67"/>
      <c r="AD729" s="67"/>
      <c r="AE729" s="67"/>
      <c r="AF729" s="67"/>
      <c r="AG729" s="67"/>
      <c r="AH729" s="67"/>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59"/>
      <c r="BL729" s="59"/>
      <c r="BM729" s="59"/>
      <c r="BN729" s="59"/>
    </row>
    <row r="730" spans="1:66" s="64" customFormat="1" ht="13.5" customHeight="1" thickBot="1">
      <c r="A730" s="406" t="s">
        <v>623</v>
      </c>
      <c r="B730" s="75">
        <v>2</v>
      </c>
      <c r="C730" s="28"/>
      <c r="D730" s="6"/>
      <c r="E730" s="28"/>
      <c r="F730" s="28"/>
      <c r="G730" s="366"/>
      <c r="H730" s="366"/>
      <c r="I730" s="366"/>
      <c r="J730" s="366"/>
      <c r="K730" s="366"/>
      <c r="L730" s="8"/>
      <c r="M730" s="8"/>
      <c r="N730" s="8"/>
      <c r="O730" s="376"/>
      <c r="T730"/>
      <c r="U730"/>
      <c r="V730"/>
      <c r="W730" s="65"/>
      <c r="Z730" s="67"/>
      <c r="AA730" s="67"/>
      <c r="AB730" s="67"/>
      <c r="AC730" s="67"/>
      <c r="AD730" s="67"/>
      <c r="AE730" s="67"/>
      <c r="AF730" s="67"/>
      <c r="AG730" s="67"/>
      <c r="AH730" s="67"/>
      <c r="AI730" s="59"/>
      <c r="AJ730" s="59"/>
      <c r="AK730" s="59"/>
      <c r="AL730" s="59"/>
      <c r="AM730" s="59"/>
      <c r="AN730" s="59"/>
      <c r="AO730" s="59"/>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59"/>
      <c r="BL730" s="59"/>
      <c r="BM730" s="59"/>
      <c r="BN730" s="59"/>
    </row>
    <row r="731" spans="1:66" s="64" customFormat="1" ht="13.5" customHeight="1" thickBot="1">
      <c r="A731" s="406" t="s">
        <v>624</v>
      </c>
      <c r="B731" s="75">
        <v>2</v>
      </c>
      <c r="C731" s="28"/>
      <c r="D731" s="6"/>
      <c r="E731" s="28"/>
      <c r="F731" s="28"/>
      <c r="G731" s="366"/>
      <c r="H731" s="366"/>
      <c r="I731" s="366"/>
      <c r="J731" s="366"/>
      <c r="K731" s="366"/>
      <c r="L731" s="8"/>
      <c r="M731" s="8"/>
      <c r="N731" s="8"/>
      <c r="O731" s="376"/>
      <c r="T731"/>
      <c r="U731"/>
      <c r="V731"/>
      <c r="W731" s="65"/>
      <c r="Z731" s="67"/>
      <c r="AA731" s="67"/>
      <c r="AB731" s="67"/>
      <c r="AC731" s="67"/>
      <c r="AD731" s="67"/>
      <c r="AE731" s="67"/>
      <c r="AF731" s="67"/>
      <c r="AG731" s="67"/>
      <c r="AH731" s="67"/>
      <c r="AI731" s="59"/>
      <c r="AJ731" s="59"/>
      <c r="AK731" s="59"/>
      <c r="AL731" s="59"/>
      <c r="AM731" s="59"/>
      <c r="AN731" s="59"/>
      <c r="AO731" s="59"/>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59"/>
      <c r="BL731" s="59"/>
      <c r="BM731" s="59"/>
      <c r="BN731" s="59"/>
    </row>
    <row r="732" spans="1:66" s="64" customFormat="1" ht="13.5" customHeight="1" thickBot="1">
      <c r="A732" s="346" t="s">
        <v>637</v>
      </c>
      <c r="B732" s="69"/>
      <c r="C732" s="28"/>
      <c r="D732" s="70"/>
      <c r="E732" s="28"/>
      <c r="F732" s="28"/>
      <c r="G732" s="366"/>
      <c r="H732" s="366"/>
      <c r="I732" s="366"/>
      <c r="J732" s="366"/>
      <c r="K732" s="366"/>
      <c r="L732" s="8"/>
      <c r="M732" s="8"/>
      <c r="N732" s="8"/>
      <c r="O732" s="376"/>
      <c r="T732"/>
      <c r="U732"/>
      <c r="V732"/>
      <c r="W732" s="65"/>
      <c r="Z732" s="67"/>
      <c r="AA732" s="67"/>
      <c r="AB732" s="67"/>
      <c r="AC732" s="67"/>
      <c r="AD732" s="67"/>
      <c r="AE732" s="67"/>
      <c r="AF732" s="67"/>
      <c r="AG732" s="67"/>
      <c r="AH732" s="67"/>
      <c r="AI732" s="59"/>
      <c r="AJ732" s="59"/>
      <c r="AK732" s="59"/>
      <c r="AL732" s="59"/>
      <c r="AM732" s="59"/>
      <c r="AN732" s="59"/>
      <c r="AO732" s="59"/>
      <c r="AP732" s="59"/>
      <c r="AQ732" s="59"/>
      <c r="AR732" s="59"/>
      <c r="AS732" s="59"/>
      <c r="AT732" s="59"/>
      <c r="AU732" s="59"/>
      <c r="AV732" s="59"/>
      <c r="AW732" s="59"/>
      <c r="AX732" s="59"/>
      <c r="AY732" s="59"/>
      <c r="AZ732" s="59"/>
      <c r="BA732" s="59"/>
      <c r="BB732" s="59"/>
      <c r="BC732" s="59"/>
      <c r="BD732" s="59"/>
      <c r="BE732" s="59"/>
      <c r="BF732" s="59"/>
      <c r="BG732" s="59"/>
      <c r="BH732" s="59"/>
      <c r="BI732" s="59"/>
      <c r="BJ732" s="59"/>
      <c r="BK732" s="59"/>
      <c r="BL732" s="59"/>
      <c r="BM732" s="59"/>
      <c r="BN732" s="59"/>
    </row>
    <row r="733" spans="1:66" s="64" customFormat="1" ht="13.5" customHeight="1" thickBot="1">
      <c r="A733" s="406" t="s">
        <v>612</v>
      </c>
      <c r="B733" s="75">
        <v>2</v>
      </c>
      <c r="C733" s="28"/>
      <c r="D733" s="6"/>
      <c r="E733" s="28"/>
      <c r="F733" s="28"/>
      <c r="G733" s="366"/>
      <c r="H733" s="366"/>
      <c r="I733" s="366"/>
      <c r="J733" s="366"/>
      <c r="K733" s="366"/>
      <c r="L733" s="8"/>
      <c r="M733" s="8"/>
      <c r="N733" s="8"/>
      <c r="O733" s="376"/>
      <c r="T733"/>
      <c r="U733"/>
      <c r="V733"/>
      <c r="W733" s="65"/>
      <c r="Z733" s="67"/>
      <c r="AA733" s="67"/>
      <c r="AB733" s="67"/>
      <c r="AC733" s="67"/>
      <c r="AD733" s="67"/>
      <c r="AE733" s="67"/>
      <c r="AF733" s="67"/>
      <c r="AG733" s="67"/>
      <c r="AH733" s="67"/>
      <c r="AI733" s="59"/>
      <c r="AJ733" s="59"/>
      <c r="AK733" s="59"/>
      <c r="AL733" s="59"/>
      <c r="AM733" s="59"/>
      <c r="AN733" s="59"/>
      <c r="AO733" s="59"/>
      <c r="AP733" s="59"/>
      <c r="AQ733" s="59"/>
      <c r="AR733" s="59"/>
      <c r="AS733" s="59"/>
      <c r="AT733" s="59"/>
      <c r="AU733" s="59"/>
      <c r="AV733" s="59"/>
      <c r="AW733" s="59"/>
      <c r="AX733" s="59"/>
      <c r="AY733" s="59"/>
      <c r="AZ733" s="59"/>
      <c r="BA733" s="59"/>
      <c r="BB733" s="59"/>
      <c r="BC733" s="59"/>
      <c r="BD733" s="59"/>
      <c r="BE733" s="59"/>
      <c r="BF733" s="59"/>
      <c r="BG733" s="59"/>
      <c r="BH733" s="59"/>
      <c r="BI733" s="59"/>
      <c r="BJ733" s="59"/>
      <c r="BK733" s="59"/>
      <c r="BL733" s="59"/>
      <c r="BM733" s="59"/>
      <c r="BN733" s="59"/>
    </row>
    <row r="734" spans="1:66" s="64" customFormat="1" ht="13.5" customHeight="1" thickBot="1">
      <c r="A734" s="406" t="s">
        <v>613</v>
      </c>
      <c r="B734" s="75">
        <v>2</v>
      </c>
      <c r="C734" s="28"/>
      <c r="D734" s="6"/>
      <c r="E734" s="28"/>
      <c r="F734" s="28"/>
      <c r="G734" s="366"/>
      <c r="H734" s="366"/>
      <c r="I734" s="366"/>
      <c r="J734" s="366"/>
      <c r="K734" s="366"/>
      <c r="L734" s="8"/>
      <c r="M734" s="8"/>
      <c r="N734" s="8"/>
      <c r="O734" s="376"/>
      <c r="T734"/>
      <c r="U734"/>
      <c r="V734"/>
      <c r="W734" s="65"/>
      <c r="Z734" s="67"/>
      <c r="AA734" s="67"/>
      <c r="AB734" s="67"/>
      <c r="AC734" s="67"/>
      <c r="AD734" s="67"/>
      <c r="AE734" s="67"/>
      <c r="AF734" s="67"/>
      <c r="AG734" s="67"/>
      <c r="AH734" s="67"/>
      <c r="AI734" s="59"/>
      <c r="AJ734" s="59"/>
      <c r="AK734" s="59"/>
      <c r="AL734" s="59"/>
      <c r="AM734" s="59"/>
      <c r="AN734" s="59"/>
      <c r="AO734" s="59"/>
      <c r="AP734" s="59"/>
      <c r="AQ734" s="59"/>
      <c r="AR734" s="59"/>
      <c r="AS734" s="59"/>
      <c r="AT734" s="59"/>
      <c r="AU734" s="59"/>
      <c r="AV734" s="59"/>
      <c r="AW734" s="59"/>
      <c r="AX734" s="59"/>
      <c r="AY734" s="59"/>
      <c r="AZ734" s="59"/>
      <c r="BA734" s="59"/>
      <c r="BB734" s="59"/>
      <c r="BC734" s="59"/>
      <c r="BD734" s="59"/>
      <c r="BE734" s="59"/>
      <c r="BF734" s="59"/>
      <c r="BG734" s="59"/>
      <c r="BH734" s="59"/>
      <c r="BI734" s="59"/>
      <c r="BJ734" s="59"/>
      <c r="BK734" s="59"/>
      <c r="BL734" s="59"/>
      <c r="BM734" s="59"/>
      <c r="BN734" s="59"/>
    </row>
    <row r="735" spans="1:66" s="64" customFormat="1" ht="13.5" customHeight="1" thickBot="1">
      <c r="A735" s="346" t="s">
        <v>636</v>
      </c>
      <c r="B735" s="69"/>
      <c r="C735" s="28"/>
      <c r="D735" s="70"/>
      <c r="E735" s="28"/>
      <c r="F735" s="28"/>
      <c r="G735" s="366"/>
      <c r="H735" s="366"/>
      <c r="I735" s="366"/>
      <c r="J735" s="366"/>
      <c r="K735" s="366"/>
      <c r="L735" s="8"/>
      <c r="M735" s="8"/>
      <c r="N735" s="8"/>
      <c r="O735" s="376"/>
      <c r="T735"/>
      <c r="U735"/>
      <c r="V735"/>
      <c r="W735" s="65"/>
      <c r="Z735" s="67"/>
      <c r="AA735" s="67"/>
      <c r="AB735" s="67"/>
      <c r="AC735" s="67"/>
      <c r="AD735" s="67"/>
      <c r="AE735" s="67"/>
      <c r="AF735" s="67"/>
      <c r="AG735" s="67"/>
      <c r="AH735" s="67"/>
      <c r="AI735" s="59"/>
      <c r="AJ735" s="59"/>
      <c r="AK735" s="59"/>
      <c r="AL735" s="59"/>
      <c r="AM735" s="59"/>
      <c r="AN735" s="59"/>
      <c r="AO735" s="59"/>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59"/>
      <c r="BL735" s="59"/>
      <c r="BM735" s="59"/>
      <c r="BN735" s="59"/>
    </row>
    <row r="736" spans="1:66" s="64" customFormat="1" ht="13.5" customHeight="1" thickBot="1">
      <c r="A736" s="406" t="s">
        <v>612</v>
      </c>
      <c r="B736" s="75">
        <v>2</v>
      </c>
      <c r="C736" s="28"/>
      <c r="D736" s="6"/>
      <c r="E736" s="28"/>
      <c r="F736" s="28"/>
      <c r="G736" s="366"/>
      <c r="H736" s="366"/>
      <c r="I736" s="366"/>
      <c r="J736" s="366"/>
      <c r="K736" s="366"/>
      <c r="L736" s="8"/>
      <c r="M736" s="8"/>
      <c r="N736" s="8"/>
      <c r="O736" s="376"/>
      <c r="T736"/>
      <c r="U736"/>
      <c r="V736"/>
      <c r="W736" s="65"/>
      <c r="Z736" s="67"/>
      <c r="AA736" s="67"/>
      <c r="AB736" s="67"/>
      <c r="AC736" s="67"/>
      <c r="AD736" s="67"/>
      <c r="AE736" s="67"/>
      <c r="AF736" s="67"/>
      <c r="AG736" s="67"/>
      <c r="AH736" s="67"/>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M736" s="59"/>
      <c r="BN736" s="59"/>
    </row>
    <row r="737" spans="1:66" s="64" customFormat="1" ht="12" customHeight="1" thickBot="1">
      <c r="A737" s="406" t="s">
        <v>613</v>
      </c>
      <c r="B737" s="75">
        <v>2</v>
      </c>
      <c r="C737" s="28"/>
      <c r="D737" s="6"/>
      <c r="E737" s="28"/>
      <c r="F737" s="28"/>
      <c r="G737" s="366"/>
      <c r="H737" s="366"/>
      <c r="I737" s="366"/>
      <c r="J737" s="366"/>
      <c r="K737" s="366"/>
      <c r="L737" s="8"/>
      <c r="M737" s="8"/>
      <c r="N737" s="8"/>
      <c r="O737" s="376"/>
      <c r="T737"/>
      <c r="U737"/>
      <c r="V737"/>
      <c r="W737" s="65"/>
      <c r="Z737" s="67"/>
      <c r="AA737" s="67"/>
      <c r="AB737" s="67"/>
      <c r="AC737" s="67"/>
      <c r="AD737" s="67"/>
      <c r="AE737" s="67"/>
      <c r="AF737" s="67"/>
      <c r="AG737" s="67"/>
      <c r="AH737" s="67"/>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59"/>
      <c r="BL737" s="59"/>
      <c r="BM737" s="59"/>
      <c r="BN737" s="59"/>
    </row>
    <row r="738" spans="1:66" s="64" customFormat="1" ht="13.5" customHeight="1" thickBot="1">
      <c r="A738" s="346" t="s">
        <v>255</v>
      </c>
      <c r="B738" s="69"/>
      <c r="C738" s="28"/>
      <c r="D738" s="6"/>
      <c r="E738" s="28"/>
      <c r="F738" s="28"/>
      <c r="G738" s="366"/>
      <c r="H738" s="366"/>
      <c r="I738" s="366"/>
      <c r="J738" s="366"/>
      <c r="K738" s="366"/>
      <c r="L738" s="8"/>
      <c r="M738" s="8"/>
      <c r="N738" s="8"/>
      <c r="O738" s="376"/>
      <c r="T738"/>
      <c r="U738"/>
      <c r="V738"/>
      <c r="W738" s="65"/>
      <c r="Z738" s="67"/>
      <c r="AA738" s="67"/>
      <c r="AB738" s="67"/>
      <c r="AC738" s="67"/>
      <c r="AD738" s="67"/>
      <c r="AE738" s="67"/>
      <c r="AF738" s="67"/>
      <c r="AG738" s="67"/>
      <c r="AH738" s="67"/>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59"/>
      <c r="BL738" s="59"/>
      <c r="BM738" s="59"/>
      <c r="BN738" s="59"/>
    </row>
    <row r="739" spans="1:66" s="64" customFormat="1" ht="13.5" customHeight="1" thickBot="1">
      <c r="A739" s="346" t="s">
        <v>256</v>
      </c>
      <c r="B739" s="69"/>
      <c r="C739" s="28"/>
      <c r="D739" s="70"/>
      <c r="E739" s="28"/>
      <c r="F739" s="28"/>
      <c r="G739" s="366"/>
      <c r="H739" s="366"/>
      <c r="I739" s="366"/>
      <c r="J739" s="366"/>
      <c r="K739" s="366"/>
      <c r="L739" s="8"/>
      <c r="M739" s="8"/>
      <c r="N739" s="8"/>
      <c r="O739" s="376"/>
      <c r="T739"/>
      <c r="U739"/>
      <c r="V739"/>
      <c r="W739" s="65"/>
      <c r="Z739" s="67"/>
      <c r="AA739" s="67"/>
      <c r="AB739" s="67"/>
      <c r="AC739" s="67"/>
      <c r="AD739" s="67"/>
      <c r="AE739" s="67"/>
      <c r="AF739" s="67"/>
      <c r="AG739" s="67"/>
      <c r="AH739" s="67"/>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59"/>
      <c r="BN739" s="59"/>
    </row>
    <row r="740" spans="1:66" s="64" customFormat="1" ht="13.5" customHeight="1" thickBot="1">
      <c r="A740" s="406" t="s">
        <v>625</v>
      </c>
      <c r="B740" s="75">
        <v>2</v>
      </c>
      <c r="C740" s="28"/>
      <c r="D740" s="6"/>
      <c r="E740" s="28"/>
      <c r="F740" s="28"/>
      <c r="G740" s="366"/>
      <c r="H740" s="366"/>
      <c r="I740" s="366"/>
      <c r="J740" s="366"/>
      <c r="K740" s="366"/>
      <c r="L740" s="8"/>
      <c r="M740" s="8"/>
      <c r="N740" s="8"/>
      <c r="O740" s="376"/>
      <c r="T740"/>
      <c r="U740"/>
      <c r="V740"/>
      <c r="W740" s="65"/>
      <c r="Z740" s="67"/>
      <c r="AA740" s="67"/>
      <c r="AB740" s="67"/>
      <c r="AC740" s="67"/>
      <c r="AD740" s="67"/>
      <c r="AE740" s="67"/>
      <c r="AF740" s="67"/>
      <c r="AG740" s="67"/>
      <c r="AH740" s="67"/>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59"/>
      <c r="BL740" s="59"/>
      <c r="BM740" s="59"/>
      <c r="BN740" s="59"/>
    </row>
    <row r="741" spans="1:66" s="64" customFormat="1" ht="13.5" customHeight="1" thickBot="1">
      <c r="A741" s="406" t="s">
        <v>626</v>
      </c>
      <c r="B741" s="75">
        <v>2</v>
      </c>
      <c r="C741" s="28"/>
      <c r="D741" s="6"/>
      <c r="E741" s="28"/>
      <c r="F741" s="28"/>
      <c r="G741" s="366"/>
      <c r="H741" s="366"/>
      <c r="I741" s="366"/>
      <c r="J741" s="366"/>
      <c r="K741" s="366"/>
      <c r="L741" s="8"/>
      <c r="M741" s="8"/>
      <c r="N741" s="8"/>
      <c r="O741" s="376"/>
      <c r="T741"/>
      <c r="U741"/>
      <c r="V741"/>
      <c r="W741" s="65"/>
      <c r="Z741" s="67"/>
      <c r="AA741" s="67"/>
      <c r="AB741" s="67"/>
      <c r="AC741" s="67"/>
      <c r="AD741" s="67"/>
      <c r="AE741" s="67"/>
      <c r="AF741" s="67"/>
      <c r="AG741" s="67"/>
      <c r="AH741" s="67"/>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59"/>
      <c r="BN741" s="59"/>
    </row>
    <row r="742" spans="1:66" s="64" customFormat="1" ht="13.5" customHeight="1" thickBot="1">
      <c r="A742" s="346" t="s">
        <v>257</v>
      </c>
      <c r="B742" s="69"/>
      <c r="C742" s="28"/>
      <c r="D742" s="70"/>
      <c r="E742" s="28"/>
      <c r="F742" s="28"/>
      <c r="G742" s="366"/>
      <c r="H742" s="366"/>
      <c r="I742" s="366"/>
      <c r="J742" s="366"/>
      <c r="K742" s="366"/>
      <c r="L742" s="8"/>
      <c r="M742" s="8"/>
      <c r="N742" s="8"/>
      <c r="O742" s="376"/>
      <c r="T742"/>
      <c r="U742"/>
      <c r="V742"/>
      <c r="W742" s="65"/>
      <c r="Z742" s="67"/>
      <c r="AA742" s="67"/>
      <c r="AB742" s="67"/>
      <c r="AC742" s="67"/>
      <c r="AD742" s="67"/>
      <c r="AE742" s="67"/>
      <c r="AF742" s="67"/>
      <c r="AG742" s="67"/>
      <c r="AH742" s="67"/>
      <c r="AI742" s="59"/>
      <c r="AJ742" s="59"/>
      <c r="AK742" s="59"/>
      <c r="AL742" s="59"/>
      <c r="AM742" s="59"/>
      <c r="AN742" s="59"/>
      <c r="AO742" s="59"/>
      <c r="AP742" s="59"/>
      <c r="AQ742" s="59"/>
      <c r="AR742" s="59"/>
      <c r="AS742" s="59"/>
      <c r="AT742" s="59"/>
      <c r="AU742" s="59"/>
      <c r="AV742" s="59"/>
      <c r="AW742" s="59"/>
      <c r="AX742" s="59"/>
      <c r="AY742" s="59"/>
      <c r="AZ742" s="59"/>
      <c r="BA742" s="59"/>
      <c r="BB742" s="59"/>
      <c r="BC742" s="59"/>
      <c r="BD742" s="59"/>
      <c r="BE742" s="59"/>
      <c r="BF742" s="59"/>
      <c r="BG742" s="59"/>
      <c r="BH742" s="59"/>
      <c r="BI742" s="59"/>
      <c r="BJ742" s="59"/>
      <c r="BK742" s="59"/>
      <c r="BL742" s="59"/>
      <c r="BM742" s="59"/>
      <c r="BN742" s="59"/>
    </row>
    <row r="743" spans="1:66" s="64" customFormat="1" ht="13.5" customHeight="1" thickBot="1">
      <c r="A743" s="346" t="s">
        <v>638</v>
      </c>
      <c r="B743" s="69"/>
      <c r="C743" s="28"/>
      <c r="D743" s="70"/>
      <c r="E743" s="28"/>
      <c r="F743" s="28"/>
      <c r="G743" s="366"/>
      <c r="H743" s="366"/>
      <c r="I743" s="366"/>
      <c r="J743" s="366"/>
      <c r="K743" s="366"/>
      <c r="L743" s="8"/>
      <c r="M743" s="8"/>
      <c r="N743" s="8"/>
      <c r="O743" s="376"/>
      <c r="T743"/>
      <c r="U743"/>
      <c r="V743"/>
      <c r="W743" s="65"/>
      <c r="Z743" s="67"/>
      <c r="AA743" s="67"/>
      <c r="AB743" s="67"/>
      <c r="AC743" s="67"/>
      <c r="AD743" s="67"/>
      <c r="AE743" s="67"/>
      <c r="AF743" s="67"/>
      <c r="AG743" s="67"/>
      <c r="AH743" s="67"/>
      <c r="AI743" s="59"/>
      <c r="AJ743" s="59"/>
      <c r="AK743" s="59"/>
      <c r="AL743" s="59"/>
      <c r="AM743" s="59"/>
      <c r="AN743" s="59"/>
      <c r="AO743" s="59"/>
      <c r="AP743" s="59"/>
      <c r="AQ743" s="59"/>
      <c r="AR743" s="59"/>
      <c r="AS743" s="59"/>
      <c r="AT743" s="59"/>
      <c r="AU743" s="59"/>
      <c r="AV743" s="59"/>
      <c r="AW743" s="59"/>
      <c r="AX743" s="59"/>
      <c r="AY743" s="59"/>
      <c r="AZ743" s="59"/>
      <c r="BA743" s="59"/>
      <c r="BB743" s="59"/>
      <c r="BC743" s="59"/>
      <c r="BD743" s="59"/>
      <c r="BE743" s="59"/>
      <c r="BF743" s="59"/>
      <c r="BG743" s="59"/>
      <c r="BH743" s="59"/>
      <c r="BI743" s="59"/>
      <c r="BJ743" s="59"/>
      <c r="BK743" s="59"/>
      <c r="BL743" s="59"/>
      <c r="BM743" s="59"/>
      <c r="BN743" s="59"/>
    </row>
    <row r="744" spans="1:66" s="64" customFormat="1" ht="13.5" customHeight="1" thickBot="1">
      <c r="A744" s="406" t="s">
        <v>612</v>
      </c>
      <c r="B744" s="75">
        <v>2</v>
      </c>
      <c r="C744" s="28"/>
      <c r="D744" s="6"/>
      <c r="E744" s="28"/>
      <c r="F744" s="28"/>
      <c r="G744" s="366"/>
      <c r="H744" s="366"/>
      <c r="I744" s="366"/>
      <c r="J744" s="366"/>
      <c r="K744" s="366"/>
      <c r="L744" s="8"/>
      <c r="M744" s="8"/>
      <c r="N744" s="8"/>
      <c r="O744" s="376"/>
      <c r="T744"/>
      <c r="U744"/>
      <c r="V744"/>
      <c r="W744" s="65"/>
      <c r="Z744" s="67"/>
      <c r="AA744" s="67"/>
      <c r="AB744" s="67"/>
      <c r="AC744" s="67"/>
      <c r="AD744" s="67"/>
      <c r="AE744" s="67"/>
      <c r="AF744" s="67"/>
      <c r="AG744" s="67"/>
      <c r="AH744" s="67"/>
      <c r="AI744" s="59"/>
      <c r="AJ744" s="59"/>
      <c r="AK744" s="59"/>
      <c r="AL744" s="59"/>
      <c r="AM744" s="59"/>
      <c r="AN744" s="59"/>
      <c r="AO744" s="59"/>
      <c r="AP744" s="59"/>
      <c r="AQ744" s="59"/>
      <c r="AR744" s="59"/>
      <c r="AS744" s="59"/>
      <c r="AT744" s="59"/>
      <c r="AU744" s="59"/>
      <c r="AV744" s="59"/>
      <c r="AW744" s="59"/>
      <c r="AX744" s="59"/>
      <c r="AY744" s="59"/>
      <c r="AZ744" s="59"/>
      <c r="BA744" s="59"/>
      <c r="BB744" s="59"/>
      <c r="BC744" s="59"/>
      <c r="BD744" s="59"/>
      <c r="BE744" s="59"/>
      <c r="BF744" s="59"/>
      <c r="BG744" s="59"/>
      <c r="BH744" s="59"/>
      <c r="BI744" s="59"/>
      <c r="BJ744" s="59"/>
      <c r="BK744" s="59"/>
      <c r="BL744" s="59"/>
      <c r="BM744" s="59"/>
      <c r="BN744" s="59"/>
    </row>
    <row r="745" spans="1:66" s="64" customFormat="1" ht="13.5" customHeight="1" thickBot="1">
      <c r="A745" s="406" t="s">
        <v>613</v>
      </c>
      <c r="B745" s="75">
        <v>2</v>
      </c>
      <c r="C745" s="28"/>
      <c r="D745" s="6"/>
      <c r="E745" s="28"/>
      <c r="F745" s="28"/>
      <c r="G745" s="366"/>
      <c r="H745" s="366"/>
      <c r="I745" s="366"/>
      <c r="J745" s="366"/>
      <c r="K745" s="366"/>
      <c r="L745" s="8"/>
      <c r="M745" s="8"/>
      <c r="N745" s="8"/>
      <c r="O745" s="376"/>
      <c r="T745"/>
      <c r="U745"/>
      <c r="V745"/>
      <c r="W745" s="65"/>
      <c r="Z745" s="67"/>
      <c r="AA745" s="67"/>
      <c r="AB745" s="67"/>
      <c r="AC745" s="67"/>
      <c r="AD745" s="67"/>
      <c r="AE745" s="67"/>
      <c r="AF745" s="67"/>
      <c r="AG745" s="67"/>
      <c r="AH745" s="67"/>
      <c r="AI745" s="59"/>
      <c r="AJ745" s="59"/>
      <c r="AK745" s="59"/>
      <c r="AL745" s="59"/>
      <c r="AM745" s="59"/>
      <c r="AN745" s="59"/>
      <c r="AO745" s="59"/>
      <c r="AP745" s="59"/>
      <c r="AQ745" s="59"/>
      <c r="AR745" s="59"/>
      <c r="AS745" s="59"/>
      <c r="AT745" s="59"/>
      <c r="AU745" s="59"/>
      <c r="AV745" s="59"/>
      <c r="AW745" s="59"/>
      <c r="AX745" s="59"/>
      <c r="AY745" s="59"/>
      <c r="AZ745" s="59"/>
      <c r="BA745" s="59"/>
      <c r="BB745" s="59"/>
      <c r="BC745" s="59"/>
      <c r="BD745" s="59"/>
      <c r="BE745" s="59"/>
      <c r="BF745" s="59"/>
      <c r="BG745" s="59"/>
      <c r="BH745" s="59"/>
      <c r="BI745" s="59"/>
      <c r="BJ745" s="59"/>
      <c r="BK745" s="59"/>
      <c r="BL745" s="59"/>
      <c r="BM745" s="59"/>
      <c r="BN745" s="59"/>
    </row>
    <row r="746" spans="1:66" s="64" customFormat="1" ht="13.5" customHeight="1" thickBot="1">
      <c r="A746" s="346" t="s">
        <v>639</v>
      </c>
      <c r="B746" s="69"/>
      <c r="C746" s="28"/>
      <c r="D746" s="70"/>
      <c r="E746" s="28"/>
      <c r="F746" s="28"/>
      <c r="G746" s="366"/>
      <c r="H746" s="366"/>
      <c r="I746" s="366"/>
      <c r="J746" s="366"/>
      <c r="K746" s="366"/>
      <c r="L746" s="8"/>
      <c r="M746" s="8"/>
      <c r="N746" s="8"/>
      <c r="O746" s="376"/>
      <c r="T746"/>
      <c r="U746"/>
      <c r="V746"/>
      <c r="W746" s="65"/>
      <c r="Z746" s="67"/>
      <c r="AA746" s="67"/>
      <c r="AB746" s="67"/>
      <c r="AC746" s="67"/>
      <c r="AD746" s="67"/>
      <c r="AE746" s="67"/>
      <c r="AF746" s="67"/>
      <c r="AG746" s="67"/>
      <c r="AH746" s="67"/>
      <c r="AI746" s="59"/>
      <c r="AJ746" s="59"/>
      <c r="AK746" s="59"/>
      <c r="AL746" s="59"/>
      <c r="AM746" s="59"/>
      <c r="AN746" s="59"/>
      <c r="AO746" s="59"/>
      <c r="AP746" s="59"/>
      <c r="AQ746" s="59"/>
      <c r="AR746" s="59"/>
      <c r="AS746" s="59"/>
      <c r="AT746" s="59"/>
      <c r="AU746" s="59"/>
      <c r="AV746" s="59"/>
      <c r="AW746" s="59"/>
      <c r="AX746" s="59"/>
      <c r="AY746" s="59"/>
      <c r="AZ746" s="59"/>
      <c r="BA746" s="59"/>
      <c r="BB746" s="59"/>
      <c r="BC746" s="59"/>
      <c r="BD746" s="59"/>
      <c r="BE746" s="59"/>
      <c r="BF746" s="59"/>
      <c r="BG746" s="59"/>
      <c r="BH746" s="59"/>
      <c r="BI746" s="59"/>
      <c r="BJ746" s="59"/>
      <c r="BK746" s="59"/>
      <c r="BL746" s="59"/>
      <c r="BM746" s="59"/>
      <c r="BN746" s="59"/>
    </row>
    <row r="747" spans="1:66" s="64" customFormat="1" ht="13.5" customHeight="1" thickBot="1">
      <c r="A747" s="406" t="s">
        <v>612</v>
      </c>
      <c r="B747" s="75">
        <v>2</v>
      </c>
      <c r="C747" s="28"/>
      <c r="D747" s="6"/>
      <c r="E747" s="28"/>
      <c r="F747" s="28"/>
      <c r="G747" s="366"/>
      <c r="H747" s="366"/>
      <c r="I747" s="366"/>
      <c r="J747" s="366"/>
      <c r="K747" s="366"/>
      <c r="L747" s="8"/>
      <c r="M747" s="8"/>
      <c r="N747" s="8"/>
      <c r="O747" s="376"/>
      <c r="T747"/>
      <c r="U747"/>
      <c r="V747"/>
      <c r="W747" s="65"/>
      <c r="Z747" s="67"/>
      <c r="AA747" s="67"/>
      <c r="AB747" s="67"/>
      <c r="AC747" s="67"/>
      <c r="AD747" s="67"/>
      <c r="AE747" s="67"/>
      <c r="AF747" s="67"/>
      <c r="AG747" s="67"/>
      <c r="AH747" s="67"/>
      <c r="AI747" s="59"/>
      <c r="AJ747" s="59"/>
      <c r="AK747" s="59"/>
      <c r="AL747" s="59"/>
      <c r="AM747" s="59"/>
      <c r="AN747" s="59"/>
      <c r="AO747" s="59"/>
      <c r="AP747" s="59"/>
      <c r="AQ747" s="59"/>
      <c r="AR747" s="59"/>
      <c r="AS747" s="59"/>
      <c r="AT747" s="59"/>
      <c r="AU747" s="59"/>
      <c r="AV747" s="59"/>
      <c r="AW747" s="59"/>
      <c r="AX747" s="59"/>
      <c r="AY747" s="59"/>
      <c r="AZ747" s="59"/>
      <c r="BA747" s="59"/>
      <c r="BB747" s="59"/>
      <c r="BC747" s="59"/>
      <c r="BD747" s="59"/>
      <c r="BE747" s="59"/>
      <c r="BF747" s="59"/>
      <c r="BG747" s="59"/>
      <c r="BH747" s="59"/>
      <c r="BI747" s="59"/>
      <c r="BJ747" s="59"/>
      <c r="BK747" s="59"/>
      <c r="BL747" s="59"/>
      <c r="BM747" s="59"/>
      <c r="BN747" s="59"/>
    </row>
    <row r="748" spans="1:66" s="64" customFormat="1" ht="13.5" customHeight="1" thickBot="1">
      <c r="A748" s="406" t="s">
        <v>613</v>
      </c>
      <c r="B748" s="75">
        <v>2</v>
      </c>
      <c r="C748" s="28"/>
      <c r="D748" s="6"/>
      <c r="E748" s="28"/>
      <c r="F748" s="28"/>
      <c r="G748" s="366"/>
      <c r="H748" s="366"/>
      <c r="I748" s="366"/>
      <c r="J748" s="366"/>
      <c r="K748" s="366"/>
      <c r="L748" s="8"/>
      <c r="M748" s="8"/>
      <c r="N748" s="8"/>
      <c r="O748" s="376"/>
      <c r="T748"/>
      <c r="U748"/>
      <c r="V748"/>
      <c r="W748" s="65"/>
      <c r="Z748" s="67"/>
      <c r="AA748" s="67"/>
      <c r="AB748" s="67"/>
      <c r="AC748" s="67"/>
      <c r="AD748" s="67"/>
      <c r="AE748" s="67"/>
      <c r="AF748" s="67"/>
      <c r="AG748" s="67"/>
      <c r="AH748" s="67"/>
      <c r="AI748" s="59"/>
      <c r="AJ748" s="59"/>
      <c r="AK748" s="59"/>
      <c r="AL748" s="59"/>
      <c r="AM748" s="59"/>
      <c r="AN748" s="59"/>
      <c r="AO748" s="59"/>
      <c r="AP748" s="59"/>
      <c r="AQ748" s="59"/>
      <c r="AR748" s="59"/>
      <c r="AS748" s="59"/>
      <c r="AT748" s="59"/>
      <c r="AU748" s="59"/>
      <c r="AV748" s="59"/>
      <c r="AW748" s="59"/>
      <c r="AX748" s="59"/>
      <c r="AY748" s="59"/>
      <c r="AZ748" s="59"/>
      <c r="BA748" s="59"/>
      <c r="BB748" s="59"/>
      <c r="BC748" s="59"/>
      <c r="BD748" s="59"/>
      <c r="BE748" s="59"/>
      <c r="BF748" s="59"/>
      <c r="BG748" s="59"/>
      <c r="BH748" s="59"/>
      <c r="BI748" s="59"/>
      <c r="BJ748" s="59"/>
      <c r="BK748" s="59"/>
      <c r="BL748" s="59"/>
      <c r="BM748" s="59"/>
      <c r="BN748" s="59"/>
    </row>
    <row r="749" spans="1:66" s="64" customFormat="1" ht="13.5" customHeight="1" thickBot="1">
      <c r="A749" s="346" t="s">
        <v>640</v>
      </c>
      <c r="B749" s="69"/>
      <c r="C749" s="28"/>
      <c r="D749" s="70"/>
      <c r="E749" s="28"/>
      <c r="F749" s="28"/>
      <c r="G749" s="366"/>
      <c r="H749" s="366"/>
      <c r="I749" s="366"/>
      <c r="J749" s="366"/>
      <c r="K749" s="366"/>
      <c r="L749" s="8"/>
      <c r="M749" s="8"/>
      <c r="N749" s="8"/>
      <c r="O749" s="376"/>
      <c r="T749"/>
      <c r="U749"/>
      <c r="V749"/>
      <c r="W749" s="65"/>
      <c r="Z749" s="67"/>
      <c r="AA749" s="67"/>
      <c r="AB749" s="67"/>
      <c r="AC749" s="67"/>
      <c r="AD749" s="67"/>
      <c r="AE749" s="67"/>
      <c r="AF749" s="67"/>
      <c r="AG749" s="67"/>
      <c r="AH749" s="67"/>
      <c r="AI749" s="59"/>
      <c r="AJ749" s="59"/>
      <c r="AK749" s="59"/>
      <c r="AL749" s="59"/>
      <c r="AM749" s="59"/>
      <c r="AN749" s="59"/>
      <c r="AO749" s="59"/>
      <c r="AP749" s="59"/>
      <c r="AQ749" s="59"/>
      <c r="AR749" s="59"/>
      <c r="AS749" s="59"/>
      <c r="AT749" s="59"/>
      <c r="AU749" s="59"/>
      <c r="AV749" s="59"/>
      <c r="AW749" s="59"/>
      <c r="AX749" s="59"/>
      <c r="AY749" s="59"/>
      <c r="AZ749" s="59"/>
      <c r="BA749" s="59"/>
      <c r="BB749" s="59"/>
      <c r="BC749" s="59"/>
      <c r="BD749" s="59"/>
      <c r="BE749" s="59"/>
      <c r="BF749" s="59"/>
      <c r="BG749" s="59"/>
      <c r="BH749" s="59"/>
      <c r="BI749" s="59"/>
      <c r="BJ749" s="59"/>
      <c r="BK749" s="59"/>
      <c r="BL749" s="59"/>
      <c r="BM749" s="59"/>
      <c r="BN749" s="59"/>
    </row>
    <row r="750" spans="1:66" s="64" customFormat="1" ht="13.5" customHeight="1" thickBot="1">
      <c r="A750" s="406" t="s">
        <v>612</v>
      </c>
      <c r="B750" s="75">
        <v>2</v>
      </c>
      <c r="C750" s="28"/>
      <c r="D750" s="6"/>
      <c r="E750" s="28"/>
      <c r="F750" s="28"/>
      <c r="G750" s="366"/>
      <c r="H750" s="366"/>
      <c r="I750" s="366"/>
      <c r="J750" s="366"/>
      <c r="K750" s="366"/>
      <c r="L750" s="8"/>
      <c r="M750" s="8"/>
      <c r="N750" s="8"/>
      <c r="O750" s="376"/>
      <c r="T750"/>
      <c r="U750"/>
      <c r="V750"/>
      <c r="W750" s="65"/>
      <c r="Z750" s="67"/>
      <c r="AA750" s="67"/>
      <c r="AB750" s="67"/>
      <c r="AC750" s="67"/>
      <c r="AD750" s="67"/>
      <c r="AE750" s="67"/>
      <c r="AF750" s="67"/>
      <c r="AG750" s="67"/>
      <c r="AH750" s="67"/>
      <c r="AI750" s="59"/>
      <c r="AJ750" s="59"/>
      <c r="AK750" s="59"/>
      <c r="AL750" s="59"/>
      <c r="AM750" s="59"/>
      <c r="AN750" s="59"/>
      <c r="AO750" s="59"/>
      <c r="AP750" s="59"/>
      <c r="AQ750" s="59"/>
      <c r="AR750" s="59"/>
      <c r="AS750" s="59"/>
      <c r="AT750" s="59"/>
      <c r="AU750" s="59"/>
      <c r="AV750" s="59"/>
      <c r="AW750" s="59"/>
      <c r="AX750" s="59"/>
      <c r="AY750" s="59"/>
      <c r="AZ750" s="59"/>
      <c r="BA750" s="59"/>
      <c r="BB750" s="59"/>
      <c r="BC750" s="59"/>
      <c r="BD750" s="59"/>
      <c r="BE750" s="59"/>
      <c r="BF750" s="59"/>
      <c r="BG750" s="59"/>
      <c r="BH750" s="59"/>
      <c r="BI750" s="59"/>
      <c r="BJ750" s="59"/>
      <c r="BK750" s="59"/>
      <c r="BL750" s="59"/>
      <c r="BM750" s="59"/>
      <c r="BN750" s="59"/>
    </row>
    <row r="751" spans="1:66" s="64" customFormat="1" ht="13.5" customHeight="1" thickBot="1">
      <c r="A751" s="406" t="s">
        <v>613</v>
      </c>
      <c r="B751" s="75">
        <v>2</v>
      </c>
      <c r="C751" s="28"/>
      <c r="D751" s="6"/>
      <c r="E751" s="28"/>
      <c r="F751" s="28"/>
      <c r="G751" s="366"/>
      <c r="H751" s="366"/>
      <c r="I751" s="366"/>
      <c r="J751" s="366"/>
      <c r="K751" s="366"/>
      <c r="L751" s="8"/>
      <c r="M751" s="8"/>
      <c r="N751" s="8"/>
      <c r="O751" s="376"/>
      <c r="T751"/>
      <c r="U751"/>
      <c r="V751"/>
      <c r="W751" s="65"/>
      <c r="Z751" s="67"/>
      <c r="AA751" s="67"/>
      <c r="AB751" s="67"/>
      <c r="AC751" s="67"/>
      <c r="AD751" s="67"/>
      <c r="AE751" s="67"/>
      <c r="AF751" s="67"/>
      <c r="AG751" s="67"/>
      <c r="AH751" s="67"/>
      <c r="AI751" s="59"/>
      <c r="AJ751" s="59"/>
      <c r="AK751" s="59"/>
      <c r="AL751" s="59"/>
      <c r="AM751" s="59"/>
      <c r="AN751" s="59"/>
      <c r="AO751" s="59"/>
      <c r="AP751" s="59"/>
      <c r="AQ751" s="59"/>
      <c r="AR751" s="59"/>
      <c r="AS751" s="59"/>
      <c r="AT751" s="59"/>
      <c r="AU751" s="59"/>
      <c r="AV751" s="59"/>
      <c r="AW751" s="59"/>
      <c r="AX751" s="59"/>
      <c r="AY751" s="59"/>
      <c r="AZ751" s="59"/>
      <c r="BA751" s="59"/>
      <c r="BB751" s="59"/>
      <c r="BC751" s="59"/>
      <c r="BD751" s="59"/>
      <c r="BE751" s="59"/>
      <c r="BF751" s="59"/>
      <c r="BG751" s="59"/>
      <c r="BH751" s="59"/>
      <c r="BI751" s="59"/>
      <c r="BJ751" s="59"/>
      <c r="BK751" s="59"/>
      <c r="BL751" s="59"/>
      <c r="BM751" s="59"/>
      <c r="BN751" s="59"/>
    </row>
    <row r="752" spans="1:66" s="64" customFormat="1" ht="13.5" customHeight="1" thickBot="1">
      <c r="A752" s="346" t="s">
        <v>641</v>
      </c>
      <c r="B752" s="69"/>
      <c r="C752" s="28"/>
      <c r="D752" s="70"/>
      <c r="E752" s="28"/>
      <c r="F752" s="28"/>
      <c r="G752" s="366"/>
      <c r="H752" s="366"/>
      <c r="I752" s="366"/>
      <c r="J752" s="366"/>
      <c r="K752" s="366"/>
      <c r="L752" s="8"/>
      <c r="M752" s="8"/>
      <c r="N752" s="8"/>
      <c r="O752" s="376"/>
      <c r="T752"/>
      <c r="U752"/>
      <c r="V752"/>
      <c r="W752" s="65"/>
      <c r="Z752" s="67"/>
      <c r="AA752" s="67"/>
      <c r="AB752" s="67"/>
      <c r="AC752" s="67"/>
      <c r="AD752" s="67"/>
      <c r="AE752" s="67"/>
      <c r="AF752" s="67"/>
      <c r="AG752" s="67"/>
      <c r="AH752" s="67"/>
      <c r="AI752" s="59"/>
      <c r="AJ752" s="59"/>
      <c r="AK752" s="59"/>
      <c r="AL752" s="59"/>
      <c r="AM752" s="59"/>
      <c r="AN752" s="59"/>
      <c r="AO752" s="59"/>
      <c r="AP752" s="59"/>
      <c r="AQ752" s="59"/>
      <c r="AR752" s="59"/>
      <c r="AS752" s="59"/>
      <c r="AT752" s="59"/>
      <c r="AU752" s="59"/>
      <c r="AV752" s="59"/>
      <c r="AW752" s="59"/>
      <c r="AX752" s="59"/>
      <c r="AY752" s="59"/>
      <c r="AZ752" s="59"/>
      <c r="BA752" s="59"/>
      <c r="BB752" s="59"/>
      <c r="BC752" s="59"/>
      <c r="BD752" s="59"/>
      <c r="BE752" s="59"/>
      <c r="BF752" s="59"/>
      <c r="BG752" s="59"/>
      <c r="BH752" s="59"/>
      <c r="BI752" s="59"/>
      <c r="BJ752" s="59"/>
      <c r="BK752" s="59"/>
      <c r="BL752" s="59"/>
      <c r="BM752" s="59"/>
      <c r="BN752" s="59"/>
    </row>
    <row r="753" spans="1:66" s="64" customFormat="1" ht="13.5" customHeight="1" thickBot="1">
      <c r="A753" s="406" t="s">
        <v>612</v>
      </c>
      <c r="B753" s="75">
        <v>2</v>
      </c>
      <c r="C753" s="28"/>
      <c r="D753" s="6"/>
      <c r="E753" s="28"/>
      <c r="F753" s="28"/>
      <c r="G753" s="366"/>
      <c r="H753" s="366"/>
      <c r="I753" s="366"/>
      <c r="J753" s="366"/>
      <c r="K753" s="366"/>
      <c r="L753" s="8"/>
      <c r="M753" s="8"/>
      <c r="N753" s="8"/>
      <c r="O753" s="376"/>
      <c r="T753"/>
      <c r="U753"/>
      <c r="V753"/>
      <c r="W753" s="65"/>
      <c r="Z753" s="67"/>
      <c r="AA753" s="67"/>
      <c r="AB753" s="67"/>
      <c r="AC753" s="67"/>
      <c r="AD753" s="67"/>
      <c r="AE753" s="67"/>
      <c r="AF753" s="67"/>
      <c r="AG753" s="67"/>
      <c r="AH753" s="67"/>
      <c r="AI753" s="59"/>
      <c r="AJ753" s="59"/>
      <c r="AK753" s="59"/>
      <c r="AL753" s="59"/>
      <c r="AM753" s="59"/>
      <c r="AN753" s="59"/>
      <c r="AO753" s="59"/>
      <c r="AP753" s="59"/>
      <c r="AQ753" s="59"/>
      <c r="AR753" s="59"/>
      <c r="AS753" s="59"/>
      <c r="AT753" s="59"/>
      <c r="AU753" s="59"/>
      <c r="AV753" s="59"/>
      <c r="AW753" s="59"/>
      <c r="AX753" s="59"/>
      <c r="AY753" s="59"/>
      <c r="AZ753" s="59"/>
      <c r="BA753" s="59"/>
      <c r="BB753" s="59"/>
      <c r="BC753" s="59"/>
      <c r="BD753" s="59"/>
      <c r="BE753" s="59"/>
      <c r="BF753" s="59"/>
      <c r="BG753" s="59"/>
      <c r="BH753" s="59"/>
      <c r="BI753" s="59"/>
      <c r="BJ753" s="59"/>
      <c r="BK753" s="59"/>
      <c r="BL753" s="59"/>
      <c r="BM753" s="59"/>
      <c r="BN753" s="59"/>
    </row>
    <row r="754" spans="1:66" s="64" customFormat="1" ht="13.5" customHeight="1" thickBot="1">
      <c r="A754" s="406" t="s">
        <v>613</v>
      </c>
      <c r="B754" s="75">
        <v>2</v>
      </c>
      <c r="C754" s="28"/>
      <c r="D754" s="6"/>
      <c r="E754" s="28"/>
      <c r="F754" s="28"/>
      <c r="G754" s="366"/>
      <c r="H754" s="366"/>
      <c r="I754" s="366"/>
      <c r="J754" s="366"/>
      <c r="K754" s="366"/>
      <c r="L754" s="8"/>
      <c r="M754" s="8"/>
      <c r="N754" s="8"/>
      <c r="O754" s="376"/>
      <c r="T754"/>
      <c r="U754"/>
      <c r="V754"/>
      <c r="W754" s="65"/>
      <c r="Z754" s="67"/>
      <c r="AA754" s="67"/>
      <c r="AB754" s="67"/>
      <c r="AC754" s="67"/>
      <c r="AD754" s="67"/>
      <c r="AE754" s="67"/>
      <c r="AF754" s="67"/>
      <c r="AG754" s="67"/>
      <c r="AH754" s="67"/>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F754" s="59"/>
      <c r="BG754" s="59"/>
      <c r="BH754" s="59"/>
      <c r="BI754" s="59"/>
      <c r="BJ754" s="59"/>
      <c r="BK754" s="59"/>
      <c r="BL754" s="59"/>
      <c r="BM754" s="59"/>
      <c r="BN754" s="59"/>
    </row>
    <row r="755" spans="1:66" s="64" customFormat="1" ht="13.5" customHeight="1" thickBot="1">
      <c r="A755" s="346" t="s">
        <v>627</v>
      </c>
      <c r="B755" s="69"/>
      <c r="C755" s="28"/>
      <c r="D755" s="70"/>
      <c r="E755" s="28"/>
      <c r="F755" s="28"/>
      <c r="G755" s="366"/>
      <c r="H755" s="366"/>
      <c r="I755" s="366"/>
      <c r="J755" s="366"/>
      <c r="K755" s="366"/>
      <c r="L755" s="8"/>
      <c r="M755" s="8"/>
      <c r="N755" s="8"/>
      <c r="O755" s="376"/>
      <c r="T755"/>
      <c r="U755"/>
      <c r="V755"/>
      <c r="W755" s="65"/>
      <c r="Z755" s="67"/>
      <c r="AA755" s="67"/>
      <c r="AB755" s="67"/>
      <c r="AC755" s="67"/>
      <c r="AD755" s="67"/>
      <c r="AE755" s="67"/>
      <c r="AF755" s="67"/>
      <c r="AG755" s="67"/>
      <c r="AH755" s="67"/>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row>
    <row r="756" spans="1:66" s="64" customFormat="1" ht="13.5" customHeight="1" thickBot="1">
      <c r="A756" s="406" t="s">
        <v>642</v>
      </c>
      <c r="B756" s="75">
        <v>2</v>
      </c>
      <c r="C756" s="28"/>
      <c r="D756" s="6"/>
      <c r="E756" s="28"/>
      <c r="F756" s="28"/>
      <c r="G756" s="366"/>
      <c r="H756" s="366"/>
      <c r="I756" s="366"/>
      <c r="J756" s="366"/>
      <c r="K756" s="366"/>
      <c r="L756" s="8"/>
      <c r="M756" s="8"/>
      <c r="N756" s="8"/>
      <c r="O756" s="376"/>
      <c r="T756"/>
      <c r="U756"/>
      <c r="V756"/>
      <c r="W756" s="65"/>
      <c r="Z756" s="67"/>
      <c r="AA756" s="67"/>
      <c r="AB756" s="67"/>
      <c r="AC756" s="67"/>
      <c r="AD756" s="67"/>
      <c r="AE756" s="67"/>
      <c r="AF756" s="67"/>
      <c r="AG756" s="67"/>
      <c r="AH756" s="67"/>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59"/>
      <c r="BG756" s="59"/>
      <c r="BH756" s="59"/>
      <c r="BI756" s="59"/>
      <c r="BJ756" s="59"/>
      <c r="BK756" s="59"/>
      <c r="BL756" s="59"/>
      <c r="BM756" s="59"/>
      <c r="BN756" s="59"/>
    </row>
    <row r="757" spans="1:66" s="64" customFormat="1" ht="13.5" customHeight="1" thickBot="1">
      <c r="A757" s="406" t="s">
        <v>613</v>
      </c>
      <c r="B757" s="75">
        <v>2</v>
      </c>
      <c r="C757" s="28"/>
      <c r="D757" s="6"/>
      <c r="E757" s="28"/>
      <c r="F757" s="28"/>
      <c r="G757" s="366"/>
      <c r="H757" s="366"/>
      <c r="I757" s="366"/>
      <c r="J757" s="366"/>
      <c r="K757" s="366"/>
      <c r="L757" s="8"/>
      <c r="M757" s="8"/>
      <c r="N757" s="8"/>
      <c r="O757" s="376"/>
      <c r="T757"/>
      <c r="U757"/>
      <c r="V757"/>
      <c r="W757" s="65"/>
      <c r="Z757" s="67"/>
      <c r="AA757" s="67"/>
      <c r="AB757" s="67"/>
      <c r="AC757" s="67"/>
      <c r="AD757" s="67"/>
      <c r="AE757" s="67"/>
      <c r="AF757" s="67"/>
      <c r="AG757" s="67"/>
      <c r="AH757" s="67"/>
      <c r="AI757" s="59"/>
      <c r="AJ757" s="59"/>
      <c r="AK757" s="59"/>
      <c r="AL757" s="59"/>
      <c r="AM757" s="59"/>
      <c r="AN757" s="59"/>
      <c r="AO757" s="59"/>
      <c r="AP757" s="59"/>
      <c r="AQ757" s="59"/>
      <c r="AR757" s="59"/>
      <c r="AS757" s="59"/>
      <c r="AT757" s="59"/>
      <c r="AU757" s="59"/>
      <c r="AV757" s="59"/>
      <c r="AW757" s="59"/>
      <c r="AX757" s="59"/>
      <c r="AY757" s="59"/>
      <c r="AZ757" s="59"/>
      <c r="BA757" s="59"/>
      <c r="BB757" s="59"/>
      <c r="BC757" s="59"/>
      <c r="BD757" s="59"/>
      <c r="BE757" s="59"/>
      <c r="BF757" s="59"/>
      <c r="BG757" s="59"/>
      <c r="BH757" s="59"/>
      <c r="BI757" s="59"/>
      <c r="BJ757" s="59"/>
      <c r="BK757" s="59"/>
      <c r="BL757" s="59"/>
      <c r="BM757" s="59"/>
      <c r="BN757" s="59"/>
    </row>
    <row r="758" spans="1:66" s="64" customFormat="1" ht="13.5" customHeight="1" thickBot="1">
      <c r="A758" s="346" t="s">
        <v>643</v>
      </c>
      <c r="B758" s="75">
        <v>2</v>
      </c>
      <c r="C758" s="28"/>
      <c r="D758" s="6"/>
      <c r="E758" s="28"/>
      <c r="F758" s="28"/>
      <c r="G758" s="366"/>
      <c r="H758" s="366"/>
      <c r="I758" s="366"/>
      <c r="J758" s="366"/>
      <c r="K758" s="366"/>
      <c r="L758" s="8"/>
      <c r="M758" s="8"/>
      <c r="N758" s="8"/>
      <c r="O758" s="376"/>
      <c r="T758"/>
      <c r="U758"/>
      <c r="V758"/>
      <c r="W758" s="65"/>
      <c r="Z758" s="67"/>
      <c r="AA758" s="67"/>
      <c r="AB758" s="67"/>
      <c r="AC758" s="67"/>
      <c r="AD758" s="67"/>
      <c r="AE758" s="67"/>
      <c r="AF758" s="67"/>
      <c r="AG758" s="67"/>
      <c r="AH758" s="67"/>
      <c r="AI758" s="59"/>
      <c r="AJ758" s="59"/>
      <c r="AK758" s="59"/>
      <c r="AL758" s="59"/>
      <c r="AM758" s="59"/>
      <c r="AN758" s="59"/>
      <c r="AO758" s="59"/>
      <c r="AP758" s="59"/>
      <c r="AQ758" s="59"/>
      <c r="AR758" s="59"/>
      <c r="AS758" s="59"/>
      <c r="AT758" s="59"/>
      <c r="AU758" s="59"/>
      <c r="AV758" s="59"/>
      <c r="AW758" s="59"/>
      <c r="AX758" s="59"/>
      <c r="AY758" s="59"/>
      <c r="AZ758" s="59"/>
      <c r="BA758" s="59"/>
      <c r="BB758" s="59"/>
      <c r="BC758" s="59"/>
      <c r="BD758" s="59"/>
      <c r="BE758" s="59"/>
      <c r="BF758" s="59"/>
      <c r="BG758" s="59"/>
      <c r="BH758" s="59"/>
      <c r="BI758" s="59"/>
      <c r="BJ758" s="59"/>
      <c r="BK758" s="59"/>
      <c r="BL758" s="59"/>
      <c r="BM758" s="59"/>
      <c r="BN758" s="59"/>
    </row>
    <row r="759" spans="1:66" s="64" customFormat="1" ht="13.5" customHeight="1" thickBot="1">
      <c r="A759" s="346" t="s">
        <v>644</v>
      </c>
      <c r="B759" s="75">
        <v>2</v>
      </c>
      <c r="C759" s="28"/>
      <c r="D759" s="6"/>
      <c r="E759" s="28"/>
      <c r="F759" s="28"/>
      <c r="G759" s="366"/>
      <c r="H759" s="366"/>
      <c r="I759" s="366"/>
      <c r="J759" s="366"/>
      <c r="K759" s="366"/>
      <c r="L759" s="8"/>
      <c r="M759" s="8"/>
      <c r="N759" s="8"/>
      <c r="O759" s="376"/>
      <c r="T759"/>
      <c r="U759"/>
      <c r="V759"/>
      <c r="W759" s="65"/>
      <c r="Z759" s="67"/>
      <c r="AA759" s="67"/>
      <c r="AB759" s="67"/>
      <c r="AC759" s="67"/>
      <c r="AD759" s="67"/>
      <c r="AE759" s="67"/>
      <c r="AF759" s="67"/>
      <c r="AG759" s="67"/>
      <c r="AH759" s="67"/>
      <c r="AI759" s="59"/>
      <c r="AJ759" s="59"/>
      <c r="AK759" s="59"/>
      <c r="AL759" s="59"/>
      <c r="AM759" s="59"/>
      <c r="AN759" s="59"/>
      <c r="AO759" s="59"/>
      <c r="AP759" s="59"/>
      <c r="AQ759" s="59"/>
      <c r="AR759" s="59"/>
      <c r="AS759" s="59"/>
      <c r="AT759" s="59"/>
      <c r="AU759" s="59"/>
      <c r="AV759" s="59"/>
      <c r="AW759" s="59"/>
      <c r="AX759" s="59"/>
      <c r="AY759" s="59"/>
      <c r="AZ759" s="59"/>
      <c r="BA759" s="59"/>
      <c r="BB759" s="59"/>
      <c r="BC759" s="59"/>
      <c r="BD759" s="59"/>
      <c r="BE759" s="59"/>
      <c r="BF759" s="59"/>
      <c r="BG759" s="59"/>
      <c r="BH759" s="59"/>
      <c r="BI759" s="59"/>
      <c r="BJ759" s="59"/>
      <c r="BK759" s="59"/>
      <c r="BL759" s="59"/>
      <c r="BM759" s="59"/>
      <c r="BN759" s="59"/>
    </row>
    <row r="760" spans="1:66" s="64" customFormat="1" ht="13.5" customHeight="1" thickBot="1">
      <c r="A760" s="346" t="s">
        <v>645</v>
      </c>
      <c r="B760" s="75">
        <v>2</v>
      </c>
      <c r="C760" s="28"/>
      <c r="D760" s="6"/>
      <c r="E760" s="28"/>
      <c r="F760" s="28"/>
      <c r="G760" s="366"/>
      <c r="H760" s="366"/>
      <c r="I760" s="366"/>
      <c r="J760" s="366"/>
      <c r="K760" s="366"/>
      <c r="L760" s="8"/>
      <c r="M760" s="8"/>
      <c r="N760" s="8"/>
      <c r="O760" s="376"/>
      <c r="T760"/>
      <c r="U760"/>
      <c r="V760"/>
      <c r="W760" s="65"/>
      <c r="Z760" s="67"/>
      <c r="AA760" s="67"/>
      <c r="AB760" s="67"/>
      <c r="AC760" s="67"/>
      <c r="AD760" s="67"/>
      <c r="AE760" s="67"/>
      <c r="AF760" s="67"/>
      <c r="AG760" s="67"/>
      <c r="AH760" s="67"/>
      <c r="AI760" s="59"/>
      <c r="AJ760" s="59"/>
      <c r="AK760" s="59"/>
      <c r="AL760" s="59"/>
      <c r="AM760" s="59"/>
      <c r="AN760" s="59"/>
      <c r="AO760" s="59"/>
      <c r="AP760" s="59"/>
      <c r="AQ760" s="59"/>
      <c r="AR760" s="59"/>
      <c r="AS760" s="59"/>
      <c r="AT760" s="59"/>
      <c r="AU760" s="59"/>
      <c r="AV760" s="59"/>
      <c r="AW760" s="59"/>
      <c r="AX760" s="59"/>
      <c r="AY760" s="59"/>
      <c r="AZ760" s="59"/>
      <c r="BA760" s="59"/>
      <c r="BB760" s="59"/>
      <c r="BC760" s="59"/>
      <c r="BD760" s="59"/>
      <c r="BE760" s="59"/>
      <c r="BF760" s="59"/>
      <c r="BG760" s="59"/>
      <c r="BH760" s="59"/>
      <c r="BI760" s="59"/>
      <c r="BJ760" s="59"/>
      <c r="BK760" s="59"/>
      <c r="BL760" s="59"/>
      <c r="BM760" s="59"/>
      <c r="BN760" s="59"/>
    </row>
    <row r="761" spans="1:66" s="64" customFormat="1" ht="13.5" customHeight="1" thickBot="1">
      <c r="A761" s="346" t="s">
        <v>646</v>
      </c>
      <c r="B761" s="75">
        <v>2</v>
      </c>
      <c r="C761" s="28"/>
      <c r="D761" s="6"/>
      <c r="E761" s="28"/>
      <c r="F761" s="28"/>
      <c r="G761" s="366"/>
      <c r="H761" s="366"/>
      <c r="I761" s="366"/>
      <c r="J761" s="366"/>
      <c r="K761" s="366"/>
      <c r="L761" s="8"/>
      <c r="M761" s="8"/>
      <c r="N761" s="8"/>
      <c r="O761" s="376"/>
      <c r="T761"/>
      <c r="U761"/>
      <c r="V761"/>
      <c r="W761" s="65"/>
      <c r="Z761" s="67"/>
      <c r="AA761" s="67"/>
      <c r="AB761" s="67"/>
      <c r="AC761" s="67"/>
      <c r="AD761" s="67"/>
      <c r="AE761" s="67"/>
      <c r="AF761" s="67"/>
      <c r="AG761" s="67"/>
      <c r="AH761" s="67"/>
      <c r="AI761" s="59"/>
      <c r="AJ761" s="59"/>
      <c r="AK761" s="59"/>
      <c r="AL761" s="59"/>
      <c r="AM761" s="59"/>
      <c r="AN761" s="59"/>
      <c r="AO761" s="59"/>
      <c r="AP761" s="59"/>
      <c r="AQ761" s="59"/>
      <c r="AR761" s="59"/>
      <c r="AS761" s="59"/>
      <c r="AT761" s="59"/>
      <c r="AU761" s="59"/>
      <c r="AV761" s="59"/>
      <c r="AW761" s="59"/>
      <c r="AX761" s="59"/>
      <c r="AY761" s="59"/>
      <c r="AZ761" s="59"/>
      <c r="BA761" s="59"/>
      <c r="BB761" s="59"/>
      <c r="BC761" s="59"/>
      <c r="BD761" s="59"/>
      <c r="BE761" s="59"/>
      <c r="BF761" s="59"/>
      <c r="BG761" s="59"/>
      <c r="BH761" s="59"/>
      <c r="BI761" s="59"/>
      <c r="BJ761" s="59"/>
      <c r="BK761" s="59"/>
      <c r="BL761" s="59"/>
      <c r="BM761" s="59"/>
      <c r="BN761" s="59"/>
    </row>
    <row r="762" spans="1:66" s="64" customFormat="1" ht="13.5" customHeight="1" thickBot="1">
      <c r="A762" s="346" t="s">
        <v>258</v>
      </c>
      <c r="B762" s="69"/>
      <c r="C762" s="28"/>
      <c r="D762" s="70"/>
      <c r="E762" s="28"/>
      <c r="F762" s="28"/>
      <c r="G762" s="366"/>
      <c r="H762" s="366"/>
      <c r="I762" s="366"/>
      <c r="J762" s="366"/>
      <c r="K762" s="366"/>
      <c r="L762" s="8"/>
      <c r="M762" s="8"/>
      <c r="N762" s="8"/>
      <c r="O762" s="376"/>
      <c r="T762"/>
      <c r="U762"/>
      <c r="V762"/>
      <c r="W762" s="65"/>
      <c r="Z762" s="67"/>
      <c r="AA762" s="67"/>
      <c r="AB762" s="67"/>
      <c r="AC762" s="67"/>
      <c r="AD762" s="67"/>
      <c r="AE762" s="67"/>
      <c r="AF762" s="67"/>
      <c r="AG762" s="67"/>
      <c r="AH762" s="67"/>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59"/>
      <c r="BG762" s="59"/>
      <c r="BH762" s="59"/>
      <c r="BI762" s="59"/>
      <c r="BJ762" s="59"/>
      <c r="BK762" s="59"/>
      <c r="BL762" s="59"/>
      <c r="BM762" s="59"/>
      <c r="BN762" s="59"/>
    </row>
    <row r="763" spans="1:66" s="64" customFormat="1" ht="13.5" customHeight="1" thickBot="1">
      <c r="A763" s="406" t="s">
        <v>647</v>
      </c>
      <c r="B763" s="75">
        <v>2</v>
      </c>
      <c r="C763" s="28"/>
      <c r="D763" s="6"/>
      <c r="E763" s="28"/>
      <c r="F763" s="28"/>
      <c r="G763" s="366"/>
      <c r="H763" s="366"/>
      <c r="I763" s="366"/>
      <c r="J763" s="366"/>
      <c r="K763" s="366"/>
      <c r="L763" s="8"/>
      <c r="M763" s="8"/>
      <c r="N763" s="8"/>
      <c r="O763" s="376"/>
      <c r="T763"/>
      <c r="U763"/>
      <c r="V763"/>
      <c r="W763" s="65"/>
      <c r="Z763" s="67"/>
      <c r="AA763" s="67"/>
      <c r="AB763" s="67"/>
      <c r="AC763" s="67"/>
      <c r="AD763" s="67"/>
      <c r="AE763" s="67"/>
      <c r="AF763" s="67"/>
      <c r="AG763" s="67"/>
      <c r="AH763" s="67"/>
      <c r="AI763" s="59"/>
      <c r="AJ763" s="59"/>
      <c r="AK763" s="59"/>
      <c r="AL763" s="59"/>
      <c r="AM763" s="59"/>
      <c r="AN763" s="59"/>
      <c r="AO763" s="59"/>
      <c r="AP763" s="59"/>
      <c r="AQ763" s="59"/>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59"/>
      <c r="BN763" s="59"/>
    </row>
    <row r="764" spans="1:66" s="64" customFormat="1" ht="13.5" customHeight="1" thickBot="1">
      <c r="A764" s="406" t="s">
        <v>648</v>
      </c>
      <c r="B764" s="75">
        <v>2</v>
      </c>
      <c r="C764" s="28"/>
      <c r="D764" s="6"/>
      <c r="E764" s="28"/>
      <c r="F764" s="28"/>
      <c r="G764" s="366"/>
      <c r="H764" s="366"/>
      <c r="I764" s="366"/>
      <c r="J764" s="366"/>
      <c r="K764" s="366"/>
      <c r="L764" s="8"/>
      <c r="M764" s="8"/>
      <c r="N764" s="8"/>
      <c r="O764" s="376"/>
      <c r="T764"/>
      <c r="U764"/>
      <c r="V764"/>
      <c r="W764" s="65"/>
      <c r="Z764" s="67"/>
      <c r="AA764" s="67"/>
      <c r="AB764" s="67"/>
      <c r="AC764" s="67"/>
      <c r="AD764" s="67"/>
      <c r="AE764" s="67"/>
      <c r="AF764" s="67"/>
      <c r="AG764" s="67"/>
      <c r="AH764" s="67"/>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59"/>
      <c r="BG764" s="59"/>
      <c r="BH764" s="59"/>
      <c r="BI764" s="59"/>
      <c r="BJ764" s="59"/>
      <c r="BK764" s="59"/>
      <c r="BL764" s="59"/>
      <c r="BM764" s="59"/>
      <c r="BN764" s="59"/>
    </row>
    <row r="765" spans="1:66" s="64" customFormat="1" ht="13.5" customHeight="1" thickBot="1">
      <c r="A765" s="346" t="s">
        <v>259</v>
      </c>
      <c r="B765" s="69"/>
      <c r="C765" s="28"/>
      <c r="D765" s="70"/>
      <c r="E765" s="28"/>
      <c r="F765" s="28"/>
      <c r="G765" s="366"/>
      <c r="H765" s="366"/>
      <c r="I765" s="366"/>
      <c r="J765" s="366"/>
      <c r="K765" s="366"/>
      <c r="L765" s="8"/>
      <c r="M765" s="8"/>
      <c r="N765" s="8"/>
      <c r="O765" s="376"/>
      <c r="T765"/>
      <c r="U765"/>
      <c r="V765"/>
      <c r="W765" s="65"/>
      <c r="Z765" s="67"/>
      <c r="AA765" s="67"/>
      <c r="AB765" s="67"/>
      <c r="AC765" s="67"/>
      <c r="AD765" s="67"/>
      <c r="AE765" s="67"/>
      <c r="AF765" s="67"/>
      <c r="AG765" s="67"/>
      <c r="AH765" s="67"/>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59"/>
      <c r="BN765" s="59"/>
    </row>
    <row r="766" spans="1:66" s="64" customFormat="1" ht="13.5" customHeight="1" thickBot="1">
      <c r="A766" s="406" t="s">
        <v>628</v>
      </c>
      <c r="B766" s="75">
        <v>2</v>
      </c>
      <c r="C766" s="28"/>
      <c r="D766" s="6"/>
      <c r="E766" s="28"/>
      <c r="F766" s="28"/>
      <c r="G766" s="366"/>
      <c r="H766" s="366"/>
      <c r="I766" s="366"/>
      <c r="J766" s="366"/>
      <c r="K766" s="366"/>
      <c r="L766" s="8"/>
      <c r="M766" s="8"/>
      <c r="N766" s="8"/>
      <c r="O766" s="376"/>
      <c r="T766"/>
      <c r="U766"/>
      <c r="V766"/>
      <c r="W766" s="65"/>
      <c r="Z766" s="67"/>
      <c r="AA766" s="67"/>
      <c r="AB766" s="67"/>
      <c r="AC766" s="67"/>
      <c r="AD766" s="67"/>
      <c r="AE766" s="67"/>
      <c r="AF766" s="67"/>
      <c r="AG766" s="67"/>
      <c r="AH766" s="67"/>
      <c r="AI766" s="59"/>
      <c r="AJ766" s="59"/>
      <c r="AK766" s="59"/>
      <c r="AL766" s="59"/>
      <c r="AM766" s="59"/>
      <c r="AN766" s="59"/>
      <c r="AO766" s="59"/>
      <c r="AP766" s="59"/>
      <c r="AQ766" s="59"/>
      <c r="AR766" s="59"/>
      <c r="AS766" s="59"/>
      <c r="AT766" s="59"/>
      <c r="AU766" s="59"/>
      <c r="AV766" s="59"/>
      <c r="AW766" s="59"/>
      <c r="AX766" s="59"/>
      <c r="AY766" s="59"/>
      <c r="AZ766" s="59"/>
      <c r="BA766" s="59"/>
      <c r="BB766" s="59"/>
      <c r="BC766" s="59"/>
      <c r="BD766" s="59"/>
      <c r="BE766" s="59"/>
      <c r="BF766" s="59"/>
      <c r="BG766" s="59"/>
      <c r="BH766" s="59"/>
      <c r="BI766" s="59"/>
      <c r="BJ766" s="59"/>
      <c r="BK766" s="59"/>
      <c r="BL766" s="59"/>
      <c r="BM766" s="59"/>
      <c r="BN766" s="59"/>
    </row>
    <row r="767" spans="1:66" s="64" customFormat="1" ht="13.5" customHeight="1" thickBot="1">
      <c r="A767" s="406" t="s">
        <v>629</v>
      </c>
      <c r="B767" s="75">
        <v>2</v>
      </c>
      <c r="C767" s="28"/>
      <c r="D767" s="6"/>
      <c r="E767" s="28"/>
      <c r="F767" s="28"/>
      <c r="G767" s="366"/>
      <c r="H767" s="366"/>
      <c r="I767" s="366"/>
      <c r="J767" s="366"/>
      <c r="K767" s="366"/>
      <c r="L767" s="8"/>
      <c r="M767" s="8"/>
      <c r="N767" s="8"/>
      <c r="O767" s="376"/>
      <c r="T767"/>
      <c r="U767"/>
      <c r="V767"/>
      <c r="W767" s="65"/>
      <c r="Z767" s="67"/>
      <c r="AA767" s="67"/>
      <c r="AB767" s="67"/>
      <c r="AC767" s="67"/>
      <c r="AD767" s="67"/>
      <c r="AE767" s="67"/>
      <c r="AF767" s="67"/>
      <c r="AG767" s="67"/>
      <c r="AH767" s="67"/>
      <c r="AI767" s="59"/>
      <c r="AJ767" s="59"/>
      <c r="AK767" s="59"/>
      <c r="AL767" s="59"/>
      <c r="AM767" s="59"/>
      <c r="AN767" s="59"/>
      <c r="AO767" s="59"/>
      <c r="AP767" s="59"/>
      <c r="AQ767" s="59"/>
      <c r="AR767" s="59"/>
      <c r="AS767" s="59"/>
      <c r="AT767" s="59"/>
      <c r="AU767" s="59"/>
      <c r="AV767" s="59"/>
      <c r="AW767" s="59"/>
      <c r="AX767" s="59"/>
      <c r="AY767" s="59"/>
      <c r="AZ767" s="59"/>
      <c r="BA767" s="59"/>
      <c r="BB767" s="59"/>
      <c r="BC767" s="59"/>
      <c r="BD767" s="59"/>
      <c r="BE767" s="59"/>
      <c r="BF767" s="59"/>
      <c r="BG767" s="59"/>
      <c r="BH767" s="59"/>
      <c r="BI767" s="59"/>
      <c r="BJ767" s="59"/>
      <c r="BK767" s="59"/>
      <c r="BL767" s="59"/>
      <c r="BM767" s="59"/>
      <c r="BN767" s="59"/>
    </row>
    <row r="768" spans="1:66" s="64" customFormat="1" ht="13.5" customHeight="1" thickBot="1">
      <c r="A768" s="408"/>
      <c r="B768" s="77"/>
      <c r="C768" s="77"/>
      <c r="D768" s="237"/>
      <c r="E768" s="77"/>
      <c r="F768" s="77"/>
      <c r="G768" s="367"/>
      <c r="H768" s="367"/>
      <c r="I768" s="367"/>
      <c r="J768" s="367"/>
      <c r="K768" s="367"/>
      <c r="L768" s="72"/>
      <c r="M768" s="72"/>
      <c r="N768" s="72"/>
      <c r="O768" s="376"/>
      <c r="T768"/>
      <c r="U768"/>
      <c r="V768"/>
      <c r="W768" s="65"/>
      <c r="Z768" s="67"/>
      <c r="AA768" s="67"/>
      <c r="AB768" s="67"/>
      <c r="AC768" s="67"/>
      <c r="AD768" s="67"/>
      <c r="AE768" s="67"/>
      <c r="AF768" s="67"/>
      <c r="AG768" s="67"/>
      <c r="AH768" s="67"/>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59"/>
      <c r="BJ768" s="59"/>
      <c r="BK768" s="59"/>
      <c r="BL768" s="59"/>
      <c r="BM768" s="59"/>
      <c r="BN768" s="59"/>
    </row>
    <row r="769" spans="15:25" ht="12.75" customHeight="1">
      <c r="O769" s="376"/>
      <c r="Y769" s="47"/>
    </row>
    <row r="770" spans="15:25" ht="12.75" customHeight="1">
      <c r="O770" s="376"/>
      <c r="Y770" s="47"/>
    </row>
    <row r="771" spans="1:25" ht="15.75">
      <c r="A771" s="368"/>
      <c r="B771" s="347"/>
      <c r="O771" s="376"/>
      <c r="Y771" s="47"/>
    </row>
    <row r="772" spans="1:25" ht="15.75">
      <c r="A772" s="368"/>
      <c r="B772" s="347"/>
      <c r="O772" s="376"/>
      <c r="Y772" s="47"/>
    </row>
    <row r="773" spans="1:25" ht="15.75">
      <c r="A773" s="368"/>
      <c r="B773" s="347"/>
      <c r="O773" s="376"/>
      <c r="Y773" s="47"/>
    </row>
    <row r="774" spans="1:25" ht="12.75" customHeight="1">
      <c r="A774" s="368"/>
      <c r="O774" s="376"/>
      <c r="Y774" s="47"/>
    </row>
    <row r="775" spans="1:25" ht="12.75" customHeight="1">
      <c r="A775" s="368"/>
      <c r="O775" s="376"/>
      <c r="Y775" s="47"/>
    </row>
    <row r="776" spans="15:25" ht="12.75" customHeight="1">
      <c r="O776" s="376"/>
      <c r="Y776" s="47"/>
    </row>
    <row r="777" spans="2:25" ht="15.75">
      <c r="B777" s="347"/>
      <c r="O777" s="376"/>
      <c r="Y777" s="47"/>
    </row>
    <row r="778" spans="2:25" ht="15.75">
      <c r="B778" s="347"/>
      <c r="O778" s="376"/>
      <c r="Y778" s="47"/>
    </row>
    <row r="779" spans="15:25" ht="12.75" customHeight="1">
      <c r="O779" s="376"/>
      <c r="Y779" s="47"/>
    </row>
    <row r="780" spans="15:25" ht="12.75" customHeight="1">
      <c r="O780" s="376"/>
      <c r="Y780" s="47"/>
    </row>
    <row r="781" spans="15:25" ht="12.75" customHeight="1">
      <c r="O781" s="376"/>
      <c r="Y781" s="47"/>
    </row>
    <row r="782" spans="15:25" ht="12.75" customHeight="1">
      <c r="O782" s="376"/>
      <c r="Y782" s="47"/>
    </row>
    <row r="783" spans="15:25" ht="12.75" customHeight="1">
      <c r="O783" s="376"/>
      <c r="Y783" s="47"/>
    </row>
    <row r="784" spans="15:25" ht="12.75" customHeight="1">
      <c r="O784" s="376"/>
      <c r="Y784" s="47"/>
    </row>
    <row r="785" spans="15:25" ht="12.75" customHeight="1">
      <c r="O785" s="376"/>
      <c r="Y785" s="47"/>
    </row>
    <row r="786" spans="15:25" ht="12.75" customHeight="1">
      <c r="O786" s="376"/>
      <c r="Y786" s="47"/>
    </row>
    <row r="787" spans="15:25" ht="12.75" customHeight="1">
      <c r="O787" s="376"/>
      <c r="Y787" s="47"/>
    </row>
    <row r="788" spans="15:25" ht="12.75" customHeight="1">
      <c r="O788" s="376"/>
      <c r="Y788" s="47"/>
    </row>
    <row r="789" spans="15:25" ht="12.75" customHeight="1">
      <c r="O789" s="376"/>
      <c r="Y789" s="47"/>
    </row>
    <row r="790" spans="15:25" ht="12.75" customHeight="1">
      <c r="O790" s="376"/>
      <c r="Y790" s="47"/>
    </row>
    <row r="791" spans="15:25" ht="12.75" customHeight="1">
      <c r="O791" s="376"/>
      <c r="Y791" s="47"/>
    </row>
    <row r="792" spans="15:25" ht="12.75" customHeight="1">
      <c r="O792" s="376"/>
      <c r="Y792" s="47"/>
    </row>
    <row r="793" spans="15:25" ht="12.75" customHeight="1">
      <c r="O793" s="376"/>
      <c r="Y793" s="47"/>
    </row>
    <row r="794" spans="15:25" ht="12.75" customHeight="1">
      <c r="O794" s="376"/>
      <c r="Y794" s="47"/>
    </row>
    <row r="795" spans="15:25" ht="12.75" customHeight="1">
      <c r="O795" s="376"/>
      <c r="Y795" s="47"/>
    </row>
    <row r="796" spans="15:25" ht="12.75" customHeight="1">
      <c r="O796" s="376"/>
      <c r="Y796" s="47"/>
    </row>
    <row r="797" spans="15:25" ht="12.75" customHeight="1">
      <c r="O797" s="376"/>
      <c r="Y797" s="47"/>
    </row>
    <row r="798" spans="15:25" ht="12.75" customHeight="1">
      <c r="O798" s="376"/>
      <c r="Y798" s="47"/>
    </row>
    <row r="799" spans="15:25" ht="12.75" customHeight="1">
      <c r="O799" s="376"/>
      <c r="Y799" s="47"/>
    </row>
    <row r="800" spans="15:25" ht="12.75" customHeight="1">
      <c r="O800" s="376"/>
      <c r="Y800" s="47"/>
    </row>
    <row r="801" spans="15:25" ht="12.75" customHeight="1">
      <c r="O801" s="376"/>
      <c r="Y801" s="47"/>
    </row>
    <row r="802" spans="15:25" ht="12.75" customHeight="1">
      <c r="O802" s="376"/>
      <c r="Y802" s="47"/>
    </row>
    <row r="803" spans="15:25" ht="12.75" customHeight="1">
      <c r="O803" s="376"/>
      <c r="Y803" s="47"/>
    </row>
    <row r="804" spans="15:25" ht="12.75" customHeight="1">
      <c r="O804" s="376"/>
      <c r="Y804" s="47"/>
    </row>
    <row r="805" spans="15:25" ht="12.75" customHeight="1">
      <c r="O805" s="376"/>
      <c r="Y805" s="47"/>
    </row>
    <row r="806" spans="15:25" ht="12.75" customHeight="1">
      <c r="O806" s="376"/>
      <c r="Y806" s="47"/>
    </row>
    <row r="807" spans="15:25" ht="12.75" customHeight="1">
      <c r="O807" s="376"/>
      <c r="Y807" s="47"/>
    </row>
    <row r="808" spans="15:25" ht="12.75" customHeight="1">
      <c r="O808" s="376"/>
      <c r="Y808" s="47"/>
    </row>
    <row r="809" spans="15:25" ht="12.75" customHeight="1">
      <c r="O809" s="376"/>
      <c r="Y809" s="47"/>
    </row>
    <row r="810" spans="15:25" ht="12.75" customHeight="1">
      <c r="O810" s="376"/>
      <c r="Y810" s="47"/>
    </row>
    <row r="811" spans="15:25" ht="12.75" customHeight="1">
      <c r="O811" s="376"/>
      <c r="Y811" s="47"/>
    </row>
    <row r="812" spans="15:25" ht="12.75" customHeight="1">
      <c r="O812" s="376"/>
      <c r="Y812" s="47"/>
    </row>
    <row r="813" spans="15:25" ht="12.75" customHeight="1">
      <c r="O813" s="376"/>
      <c r="Y813" s="47"/>
    </row>
    <row r="814" spans="15:25" ht="12.75" customHeight="1">
      <c r="O814" s="376"/>
      <c r="Y814" s="47"/>
    </row>
    <row r="815" spans="15:25" ht="12.75" customHeight="1">
      <c r="O815" s="376"/>
      <c r="Y815" s="47"/>
    </row>
    <row r="816" spans="15:25" ht="12.75" customHeight="1">
      <c r="O816" s="376"/>
      <c r="Y816" s="47"/>
    </row>
    <row r="817" spans="15:25" ht="12.75" customHeight="1">
      <c r="O817" s="376"/>
      <c r="Y817" s="47"/>
    </row>
    <row r="818" spans="15:25" ht="12.75" customHeight="1">
      <c r="O818" s="376"/>
      <c r="Y818" s="47"/>
    </row>
    <row r="819" spans="15:25" ht="12.75" customHeight="1">
      <c r="O819" s="376"/>
      <c r="Y819" s="47"/>
    </row>
    <row r="820" spans="15:25" ht="12.75" customHeight="1">
      <c r="O820" s="376"/>
      <c r="Y820" s="47"/>
    </row>
    <row r="821" spans="15:25" ht="12.75" customHeight="1">
      <c r="O821" s="376"/>
      <c r="Y821" s="47"/>
    </row>
    <row r="822" spans="15:25" ht="12.75" customHeight="1">
      <c r="O822" s="376"/>
      <c r="Y822" s="47"/>
    </row>
    <row r="823" spans="15:25" ht="12.75" customHeight="1">
      <c r="O823" s="376"/>
      <c r="Y823" s="47"/>
    </row>
    <row r="824" spans="15:25" ht="12.75" customHeight="1">
      <c r="O824" s="376"/>
      <c r="Y824" s="47"/>
    </row>
    <row r="825" spans="15:25" ht="12.75" customHeight="1">
      <c r="O825" s="376"/>
      <c r="Y825" s="47"/>
    </row>
    <row r="826" spans="15:25" ht="12.75" customHeight="1">
      <c r="O826" s="376"/>
      <c r="Y826" s="47"/>
    </row>
    <row r="827" spans="15:25" ht="12.75" customHeight="1">
      <c r="O827" s="376"/>
      <c r="Y827" s="47"/>
    </row>
    <row r="828" spans="15:25" ht="12.75" customHeight="1">
      <c r="O828" s="376"/>
      <c r="Y828" s="47"/>
    </row>
    <row r="829" spans="15:25" ht="12.75" customHeight="1">
      <c r="O829" s="376"/>
      <c r="Y829" s="47"/>
    </row>
    <row r="830" spans="15:25" ht="12.75" customHeight="1">
      <c r="O830" s="376"/>
      <c r="Y830" s="47"/>
    </row>
  </sheetData>
  <sheetProtection/>
  <mergeCells count="5">
    <mergeCell ref="B699:N699"/>
    <mergeCell ref="B3:N3"/>
    <mergeCell ref="O1:AE15"/>
    <mergeCell ref="B553:N553"/>
    <mergeCell ref="B588:N588"/>
  </mergeCells>
  <printOptions horizontalCentered="1" verticalCentered="1"/>
  <pageMargins left="0.31496062992126" right="0.31496062992126" top="0.511811024" bottom="0.287401575" header="0.261811024" footer="0.118110236220472"/>
  <pageSetup horizontalDpi="300" verticalDpi="300" orientation="portrait" paperSize="9" scale="80" r:id="rId1"/>
  <headerFooter alignWithMargins="0">
    <oddHeader>&amp;L&amp;"Arial,Regular"SEO  ,  &amp;D&amp;R&amp;"Arial,Regular"&amp;F</oddHeader>
  </headerFooter>
  <rowBreaks count="4" manualBreakCount="4">
    <brk id="67" max="4" man="1"/>
    <brk id="103" max="4" man="1"/>
    <brk id="164" max="4" man="1"/>
    <brk id="22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ADMA OPCO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ADMA-OPCO</dc:creator>
  <cp:keywords/>
  <dc:description/>
  <cp:lastModifiedBy>m.wahba</cp:lastModifiedBy>
  <cp:lastPrinted>2007-03-01T09:12:26Z</cp:lastPrinted>
  <dcterms:created xsi:type="dcterms:W3CDTF">1999-11-22T07:16:52Z</dcterms:created>
  <dcterms:modified xsi:type="dcterms:W3CDTF">2009-12-28T10:23:24Z</dcterms:modified>
  <cp:category/>
  <cp:version/>
  <cp:contentType/>
  <cp:contentStatus/>
</cp:coreProperties>
</file>